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C:\Users\molly.fontaine\Desktop\"/>
    </mc:Choice>
  </mc:AlternateContent>
  <xr:revisionPtr revIDLastSave="0" documentId="8_{77F03A8B-3D54-4F8B-9793-A2323391C58A}" xr6:coauthVersionLast="47" xr6:coauthVersionMax="47" xr10:uidLastSave="{00000000-0000-0000-0000-000000000000}"/>
  <workbookProtection workbookAlgorithmName="SHA-512" workbookHashValue="s3BAPbzsYM8xNANw28PZ4swW/gsB2KeuLxca1uw5cC+FbApABVjn+u/IUOYyG5pKp5C8O0+3HwhiUb73DfOzyQ==" workbookSaltValue="b7YO3i2osh+TYyIhFMiAGQ==" workbookSpinCount="100000" lockStructure="1"/>
  <bookViews>
    <workbookView xWindow="-98" yWindow="-98" windowWidth="20715" windowHeight="13276" tabRatio="804" firstSheet="6" activeTab="6" xr2:uid="{00000000-000D-0000-FFFF-FFFF00000000}"/>
  </bookViews>
  <sheets>
    <sheet name="Instructions-BIER" sheetId="38" state="hidden" r:id="rId1"/>
    <sheet name="Distillery (2020,2017,2015)" sheetId="35" state="hidden" r:id="rId2"/>
    <sheet name="Facility Energy (2020)" sheetId="37" state="hidden" r:id="rId3"/>
    <sheet name="Facility Energy (2017)" sheetId="39" state="hidden" r:id="rId4"/>
    <sheet name="Facility Energy (2015)" sheetId="40" state="hidden" r:id="rId5"/>
    <sheet name="Prep-BIER" sheetId="36" state="hidden" r:id="rId6"/>
    <sheet name="Instructions" sheetId="21" r:id="rId7"/>
    <sheet name="Example Data Input" sheetId="14" r:id="rId8"/>
    <sheet name="ENTER DATA-Distillery 1" sheetId="30" r:id="rId9"/>
    <sheet name="ENTER DATA-Distillery 2" sheetId="31" r:id="rId10"/>
    <sheet name="ENTER DATA-Distillery 3" sheetId="32" r:id="rId11"/>
    <sheet name="ENTER DATA-Distillery 4" sheetId="33" r:id="rId12"/>
    <sheet name="ENTER DATA-Distillery 5" sheetId="34" r:id="rId13"/>
    <sheet name="Transposed" sheetId="29" state="hidden" r:id="rId14"/>
    <sheet name="Prep" sheetId="27" state="hidden" r:id="rId15"/>
    <sheet name="Lookups" sheetId="5" state="hidden" r:id="rId16"/>
  </sheets>
  <definedNames>
    <definedName name="_xlnm._FilterDatabase" localSheetId="8" hidden="1">'ENTER DATA-Distillery 1'!$A$6:$J$88</definedName>
    <definedName name="_xlnm._FilterDatabase" localSheetId="9" hidden="1">'ENTER DATA-Distillery 2'!$A$6:$J$88</definedName>
    <definedName name="_xlnm._FilterDatabase" localSheetId="10" hidden="1">'ENTER DATA-Distillery 3'!$A$6:$J$88</definedName>
    <definedName name="_xlnm._FilterDatabase" localSheetId="11" hidden="1">'ENTER DATA-Distillery 4'!$A$6:$J$88</definedName>
    <definedName name="_xlnm._FilterDatabase" localSheetId="12" hidden="1">'ENTER DATA-Distillery 5'!$A$6:$J$88</definedName>
    <definedName name="_xlnm._FilterDatabase" localSheetId="7" hidden="1">'Example Data Input'!$A$6:$J$88</definedName>
    <definedName name="_xlnm._FilterDatabase" localSheetId="4" hidden="1">'Facility Energy (2015)'!$A$5:$AG$5</definedName>
    <definedName name="_xlnm._FilterDatabase" localSheetId="3" hidden="1">'Facility Energy (2017)'!$A$5:$AG$5</definedName>
    <definedName name="_xlnm._FilterDatabase" localSheetId="2" hidden="1">'Facility Energy (2020)'!$A$5:$AG$5</definedName>
    <definedName name="_xlnm.Print_Area" localSheetId="8">'ENTER DATA-Distillery 1'!$A$1:$I$89</definedName>
    <definedName name="_xlnm.Print_Area" localSheetId="9">'ENTER DATA-Distillery 2'!$A$1:$I$89</definedName>
    <definedName name="_xlnm.Print_Area" localSheetId="10">'ENTER DATA-Distillery 3'!$A$1:$I$89</definedName>
    <definedName name="_xlnm.Print_Area" localSheetId="11">'ENTER DATA-Distillery 4'!$A$1:$I$89</definedName>
    <definedName name="_xlnm.Print_Area" localSheetId="12">'ENTER DATA-Distillery 5'!$A$1:$I$89</definedName>
    <definedName name="_xlnm.Print_Area" localSheetId="7">'Example Data Input'!$A$1:$I$89</definedName>
    <definedName name="_xlnm.Print_Area" localSheetId="4">'Facility Energy (2015)'!$A:$AD</definedName>
    <definedName name="_xlnm.Print_Area" localSheetId="3">'Facility Energy (2017)'!$A:$AD</definedName>
    <definedName name="_xlnm.Print_Area" localSheetId="2">'Facility Energy (2020)'!$A:$AD</definedName>
    <definedName name="_xlnm.Print_Titles" localSheetId="8">'ENTER DATA-Distillery 1'!$5:$5</definedName>
    <definedName name="_xlnm.Print_Titles" localSheetId="9">'ENTER DATA-Distillery 2'!$5:$5</definedName>
    <definedName name="_xlnm.Print_Titles" localSheetId="10">'ENTER DATA-Distillery 3'!$5:$5</definedName>
    <definedName name="_xlnm.Print_Titles" localSheetId="11">'ENTER DATA-Distillery 4'!$5:$5</definedName>
    <definedName name="_xlnm.Print_Titles" localSheetId="12">'ENTER DATA-Distillery 5'!$5:$5</definedName>
    <definedName name="_xlnm.Print_Titles" localSheetId="7">'Example Data Input'!$5:$5</definedName>
    <definedName name="_xlnm.Print_Titles" localSheetId="4">'Facility Energy (2015)'!$A:$A,'Facility Energy (2015)'!$1:$5</definedName>
    <definedName name="_xlnm.Print_Titles" localSheetId="3">'Facility Energy (2017)'!$A:$A,'Facility Energy (2017)'!$1:$5</definedName>
    <definedName name="_xlnm.Print_Titles" localSheetId="2">'Facility Energy (2020)'!$A:$A,'Facility Energy (2020)'!$1:$5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16" i="40" l="1"/>
  <c r="AU16" i="40"/>
  <c r="AT16" i="40"/>
  <c r="AS16" i="40"/>
  <c r="AR16" i="40"/>
  <c r="AQ16" i="40"/>
  <c r="AP16" i="40"/>
  <c r="AO16" i="40"/>
  <c r="AN16" i="40"/>
  <c r="AM16" i="40"/>
  <c r="AL16" i="40"/>
  <c r="AK16" i="40"/>
  <c r="AE16" i="40"/>
  <c r="AF16" i="40" s="1"/>
  <c r="AX16" i="40" s="1"/>
  <c r="U16" i="40"/>
  <c r="P16" i="40"/>
  <c r="AW15" i="40"/>
  <c r="AU15" i="40"/>
  <c r="AT15" i="40"/>
  <c r="AS15" i="40"/>
  <c r="AR15" i="40"/>
  <c r="AQ15" i="40"/>
  <c r="AP15" i="40"/>
  <c r="AO15" i="40"/>
  <c r="AN15" i="40"/>
  <c r="AM15" i="40"/>
  <c r="AL15" i="40"/>
  <c r="AK15" i="40"/>
  <c r="AE15" i="40"/>
  <c r="AF15" i="40" s="1"/>
  <c r="AX15" i="40" s="1"/>
  <c r="U15" i="40"/>
  <c r="P15" i="40"/>
  <c r="AW14" i="40"/>
  <c r="AU14" i="40"/>
  <c r="AT14" i="40"/>
  <c r="AS14" i="40"/>
  <c r="AR14" i="40"/>
  <c r="AQ14" i="40"/>
  <c r="AP14" i="40"/>
  <c r="AO14" i="40"/>
  <c r="AN14" i="40"/>
  <c r="AM14" i="40"/>
  <c r="AL14" i="40"/>
  <c r="AK14" i="40"/>
  <c r="AF14" i="40"/>
  <c r="AX14" i="40" s="1"/>
  <c r="AE14" i="40"/>
  <c r="U14" i="40"/>
  <c r="P14" i="40"/>
  <c r="AW13" i="40"/>
  <c r="AU13" i="40"/>
  <c r="AT13" i="40"/>
  <c r="AS13" i="40"/>
  <c r="AR13" i="40"/>
  <c r="AQ13" i="40"/>
  <c r="AP13" i="40"/>
  <c r="AO13" i="40"/>
  <c r="AN13" i="40"/>
  <c r="AM13" i="40"/>
  <c r="AL13" i="40"/>
  <c r="AK13" i="40"/>
  <c r="AE13" i="40"/>
  <c r="U13" i="40"/>
  <c r="AF13" i="40" s="1"/>
  <c r="AX13" i="40" s="1"/>
  <c r="P13" i="40"/>
  <c r="AW12" i="40"/>
  <c r="AU12" i="40"/>
  <c r="AT12" i="40"/>
  <c r="AS12" i="40"/>
  <c r="AR12" i="40"/>
  <c r="AQ12" i="40"/>
  <c r="AP12" i="40"/>
  <c r="AO12" i="40"/>
  <c r="AN12" i="40"/>
  <c r="AM12" i="40"/>
  <c r="AL12" i="40"/>
  <c r="AK12" i="40"/>
  <c r="AE12" i="40"/>
  <c r="AF12" i="40" s="1"/>
  <c r="AX12" i="40" s="1"/>
  <c r="U12" i="40"/>
  <c r="P12" i="40"/>
  <c r="AW11" i="40"/>
  <c r="AU11" i="40"/>
  <c r="AT11" i="40"/>
  <c r="AS11" i="40"/>
  <c r="AR11" i="40"/>
  <c r="AQ11" i="40"/>
  <c r="AP11" i="40"/>
  <c r="AO11" i="40"/>
  <c r="AN11" i="40"/>
  <c r="AM11" i="40"/>
  <c r="AL11" i="40"/>
  <c r="AK11" i="40"/>
  <c r="AE11" i="40"/>
  <c r="AF11" i="40" s="1"/>
  <c r="AX11" i="40" s="1"/>
  <c r="U11" i="40"/>
  <c r="P11" i="40"/>
  <c r="AW10" i="40"/>
  <c r="AU10" i="40"/>
  <c r="AT10" i="40"/>
  <c r="AS10" i="40"/>
  <c r="AR10" i="40"/>
  <c r="AQ10" i="40"/>
  <c r="AP10" i="40"/>
  <c r="AO10" i="40"/>
  <c r="AN10" i="40"/>
  <c r="AM10" i="40"/>
  <c r="AL10" i="40"/>
  <c r="AK10" i="40"/>
  <c r="AF10" i="40"/>
  <c r="AX10" i="40" s="1"/>
  <c r="AE10" i="40"/>
  <c r="U10" i="40"/>
  <c r="P10" i="40"/>
  <c r="AW9" i="40"/>
  <c r="AU9" i="40"/>
  <c r="AT9" i="40"/>
  <c r="AS9" i="40"/>
  <c r="AR9" i="40"/>
  <c r="AQ9" i="40"/>
  <c r="AP9" i="40"/>
  <c r="AO9" i="40"/>
  <c r="AN9" i="40"/>
  <c r="AM9" i="40"/>
  <c r="AL9" i="40"/>
  <c r="AK9" i="40"/>
  <c r="AE9" i="40"/>
  <c r="U9" i="40"/>
  <c r="AF9" i="40" s="1"/>
  <c r="AX9" i="40" s="1"/>
  <c r="P9" i="40"/>
  <c r="AW8" i="40"/>
  <c r="AU8" i="40"/>
  <c r="AT8" i="40"/>
  <c r="AS8" i="40"/>
  <c r="AR8" i="40"/>
  <c r="AQ8" i="40"/>
  <c r="AP8" i="40"/>
  <c r="AO8" i="40"/>
  <c r="AN8" i="40"/>
  <c r="AM8" i="40"/>
  <c r="AL8" i="40"/>
  <c r="AK8" i="40"/>
  <c r="AE8" i="40"/>
  <c r="AF8" i="40" s="1"/>
  <c r="AX8" i="40" s="1"/>
  <c r="U8" i="40"/>
  <c r="P8" i="40"/>
  <c r="AW7" i="40"/>
  <c r="AU7" i="40"/>
  <c r="AT7" i="40"/>
  <c r="AS7" i="40"/>
  <c r="AR7" i="40"/>
  <c r="AQ7" i="40"/>
  <c r="AP7" i="40"/>
  <c r="AO7" i="40"/>
  <c r="AN7" i="40"/>
  <c r="AM7" i="40"/>
  <c r="AL7" i="40"/>
  <c r="AK7" i="40"/>
  <c r="AE7" i="40"/>
  <c r="AF7" i="40" s="1"/>
  <c r="AX7" i="40" s="1"/>
  <c r="U7" i="40"/>
  <c r="P7" i="40"/>
  <c r="AW6" i="40"/>
  <c r="AU6" i="40"/>
  <c r="AT6" i="40"/>
  <c r="AS6" i="40"/>
  <c r="AR6" i="40"/>
  <c r="AQ6" i="40"/>
  <c r="AP6" i="40"/>
  <c r="AO6" i="40"/>
  <c r="AN6" i="40"/>
  <c r="AM6" i="40"/>
  <c r="AL6" i="40"/>
  <c r="AK6" i="40"/>
  <c r="AF6" i="40"/>
  <c r="AX6" i="40" s="1"/>
  <c r="AE6" i="40"/>
  <c r="U6" i="40"/>
  <c r="P6" i="40"/>
  <c r="AW5" i="40"/>
  <c r="AU5" i="40"/>
  <c r="AT5" i="40"/>
  <c r="AS5" i="40"/>
  <c r="AR5" i="40"/>
  <c r="AQ5" i="40"/>
  <c r="AP5" i="40"/>
  <c r="AO5" i="40"/>
  <c r="AN5" i="40"/>
  <c r="AM5" i="40"/>
  <c r="AL5" i="40"/>
  <c r="AK5" i="40"/>
  <c r="AW16" i="39"/>
  <c r="AU16" i="39"/>
  <c r="AT16" i="39"/>
  <c r="AS16" i="39"/>
  <c r="AR16" i="39"/>
  <c r="AQ16" i="39"/>
  <c r="AP16" i="39"/>
  <c r="AO16" i="39"/>
  <c r="AN16" i="39"/>
  <c r="AM16" i="39"/>
  <c r="AL16" i="39"/>
  <c r="AK16" i="39"/>
  <c r="AE16" i="39"/>
  <c r="AF16" i="39" s="1"/>
  <c r="AX16" i="39" s="1"/>
  <c r="U16" i="39"/>
  <c r="P16" i="39"/>
  <c r="AW15" i="39"/>
  <c r="AU15" i="39"/>
  <c r="AT15" i="39"/>
  <c r="AS15" i="39"/>
  <c r="AR15" i="39"/>
  <c r="AQ15" i="39"/>
  <c r="AP15" i="39"/>
  <c r="AO15" i="39"/>
  <c r="AN15" i="39"/>
  <c r="AM15" i="39"/>
  <c r="AL15" i="39"/>
  <c r="AK15" i="39"/>
  <c r="AE15" i="39"/>
  <c r="AF15" i="39" s="1"/>
  <c r="AX15" i="39" s="1"/>
  <c r="U15" i="39"/>
  <c r="P15" i="39"/>
  <c r="AW14" i="39"/>
  <c r="AU14" i="39"/>
  <c r="AT14" i="39"/>
  <c r="AS14" i="39"/>
  <c r="AR14" i="39"/>
  <c r="AQ14" i="39"/>
  <c r="AP14" i="39"/>
  <c r="AO14" i="39"/>
  <c r="AN14" i="39"/>
  <c r="AM14" i="39"/>
  <c r="AL14" i="39"/>
  <c r="AK14" i="39"/>
  <c r="AE14" i="39"/>
  <c r="U14" i="39"/>
  <c r="AF14" i="39" s="1"/>
  <c r="AX14" i="39" s="1"/>
  <c r="P14" i="39"/>
  <c r="AW13" i="39"/>
  <c r="AU13" i="39"/>
  <c r="AT13" i="39"/>
  <c r="AS13" i="39"/>
  <c r="AR13" i="39"/>
  <c r="AQ13" i="39"/>
  <c r="AP13" i="39"/>
  <c r="AO13" i="39"/>
  <c r="AN13" i="39"/>
  <c r="AM13" i="39"/>
  <c r="AL13" i="39"/>
  <c r="AK13" i="39"/>
  <c r="AE13" i="39"/>
  <c r="AF13" i="39" s="1"/>
  <c r="AX13" i="39" s="1"/>
  <c r="U13" i="39"/>
  <c r="P13" i="39"/>
  <c r="AW12" i="39"/>
  <c r="AU12" i="39"/>
  <c r="AT12" i="39"/>
  <c r="AS12" i="39"/>
  <c r="AR12" i="39"/>
  <c r="AQ12" i="39"/>
  <c r="AP12" i="39"/>
  <c r="AO12" i="39"/>
  <c r="AN12" i="39"/>
  <c r="AM12" i="39"/>
  <c r="AL12" i="39"/>
  <c r="AK12" i="39"/>
  <c r="AF12" i="39"/>
  <c r="AX12" i="39" s="1"/>
  <c r="AE12" i="39"/>
  <c r="U12" i="39"/>
  <c r="P12" i="39"/>
  <c r="AW11" i="39"/>
  <c r="AU11" i="39"/>
  <c r="AT11" i="39"/>
  <c r="AS11" i="39"/>
  <c r="AR11" i="39"/>
  <c r="AQ11" i="39"/>
  <c r="AP11" i="39"/>
  <c r="AO11" i="39"/>
  <c r="AN11" i="39"/>
  <c r="AM11" i="39"/>
  <c r="AL11" i="39"/>
  <c r="AK11" i="39"/>
  <c r="AE11" i="39"/>
  <c r="AF11" i="39" s="1"/>
  <c r="AX11" i="39" s="1"/>
  <c r="U11" i="39"/>
  <c r="P11" i="39"/>
  <c r="AW10" i="39"/>
  <c r="AU10" i="39"/>
  <c r="AT10" i="39"/>
  <c r="AS10" i="39"/>
  <c r="AR10" i="39"/>
  <c r="AQ10" i="39"/>
  <c r="AP10" i="39"/>
  <c r="AO10" i="39"/>
  <c r="AN10" i="39"/>
  <c r="AM10" i="39"/>
  <c r="AL10" i="39"/>
  <c r="AK10" i="39"/>
  <c r="AE10" i="39"/>
  <c r="U10" i="39"/>
  <c r="AF10" i="39" s="1"/>
  <c r="AX10" i="39" s="1"/>
  <c r="P10" i="39"/>
  <c r="AW9" i="39"/>
  <c r="AU9" i="39"/>
  <c r="AT9" i="39"/>
  <c r="AS9" i="39"/>
  <c r="AR9" i="39"/>
  <c r="AQ9" i="39"/>
  <c r="AP9" i="39"/>
  <c r="AO9" i="39"/>
  <c r="AN9" i="39"/>
  <c r="AM9" i="39"/>
  <c r="AL9" i="39"/>
  <c r="AK9" i="39"/>
  <c r="AE9" i="39"/>
  <c r="AF9" i="39" s="1"/>
  <c r="AX9" i="39" s="1"/>
  <c r="U9" i="39"/>
  <c r="P9" i="39"/>
  <c r="AW8" i="39"/>
  <c r="AU8" i="39"/>
  <c r="AT8" i="39"/>
  <c r="AS8" i="39"/>
  <c r="AR8" i="39"/>
  <c r="AQ8" i="39"/>
  <c r="AP8" i="39"/>
  <c r="AO8" i="39"/>
  <c r="AN8" i="39"/>
  <c r="AM8" i="39"/>
  <c r="AL8" i="39"/>
  <c r="AK8" i="39"/>
  <c r="AF8" i="39"/>
  <c r="AX8" i="39" s="1"/>
  <c r="AE8" i="39"/>
  <c r="U8" i="39"/>
  <c r="P8" i="39"/>
  <c r="AW7" i="39"/>
  <c r="AU7" i="39"/>
  <c r="AT7" i="39"/>
  <c r="AS7" i="39"/>
  <c r="AR7" i="39"/>
  <c r="AQ7" i="39"/>
  <c r="AP7" i="39"/>
  <c r="AO7" i="39"/>
  <c r="AN7" i="39"/>
  <c r="AM7" i="39"/>
  <c r="AL7" i="39"/>
  <c r="AK7" i="39"/>
  <c r="AE7" i="39"/>
  <c r="AF7" i="39" s="1"/>
  <c r="AX7" i="39" s="1"/>
  <c r="U7" i="39"/>
  <c r="P7" i="39"/>
  <c r="AW6" i="39"/>
  <c r="AU6" i="39"/>
  <c r="AT6" i="39"/>
  <c r="AS6" i="39"/>
  <c r="AR6" i="39"/>
  <c r="AQ6" i="39"/>
  <c r="AP6" i="39"/>
  <c r="AO6" i="39"/>
  <c r="AN6" i="39"/>
  <c r="AM6" i="39"/>
  <c r="AL6" i="39"/>
  <c r="AK6" i="39"/>
  <c r="AE6" i="39"/>
  <c r="U6" i="39"/>
  <c r="AF6" i="39" s="1"/>
  <c r="AX6" i="39" s="1"/>
  <c r="P6" i="39"/>
  <c r="AW5" i="39"/>
  <c r="AU5" i="39"/>
  <c r="AT5" i="39"/>
  <c r="AS5" i="39"/>
  <c r="AR5" i="39"/>
  <c r="AQ5" i="39"/>
  <c r="AP5" i="39"/>
  <c r="AO5" i="39"/>
  <c r="AN5" i="39"/>
  <c r="AM5" i="39"/>
  <c r="AL5" i="39"/>
  <c r="AK5" i="39"/>
  <c r="AL6" i="37" l="1"/>
  <c r="AK5" i="37"/>
  <c r="AW16" i="37"/>
  <c r="AU16" i="37"/>
  <c r="AT16" i="37"/>
  <c r="AS16" i="37"/>
  <c r="AR16" i="37"/>
  <c r="AQ16" i="37"/>
  <c r="AP16" i="37"/>
  <c r="AO16" i="37"/>
  <c r="AN16" i="37"/>
  <c r="AM16" i="37"/>
  <c r="AL16" i="37"/>
  <c r="AK16" i="37"/>
  <c r="AW15" i="37"/>
  <c r="AU15" i="37"/>
  <c r="AT15" i="37"/>
  <c r="AS15" i="37"/>
  <c r="AR15" i="37"/>
  <c r="AQ15" i="37"/>
  <c r="AP15" i="37"/>
  <c r="AO15" i="37"/>
  <c r="AN15" i="37"/>
  <c r="AM15" i="37"/>
  <c r="AL15" i="37"/>
  <c r="AK15" i="37"/>
  <c r="AW14" i="37"/>
  <c r="AU14" i="37"/>
  <c r="AT14" i="37"/>
  <c r="AS14" i="37"/>
  <c r="AR14" i="37"/>
  <c r="AQ14" i="37"/>
  <c r="AP14" i="37"/>
  <c r="AO14" i="37"/>
  <c r="AN14" i="37"/>
  <c r="AM14" i="37"/>
  <c r="AL14" i="37"/>
  <c r="AK14" i="37"/>
  <c r="AW13" i="37"/>
  <c r="AU13" i="37"/>
  <c r="AT13" i="37"/>
  <c r="AS13" i="37"/>
  <c r="AR13" i="37"/>
  <c r="AQ13" i="37"/>
  <c r="AP13" i="37"/>
  <c r="AO13" i="37"/>
  <c r="AN13" i="37"/>
  <c r="AM13" i="37"/>
  <c r="AL13" i="37"/>
  <c r="AK13" i="37"/>
  <c r="AW12" i="37"/>
  <c r="AU12" i="37"/>
  <c r="AT12" i="37"/>
  <c r="AS12" i="37"/>
  <c r="AR12" i="37"/>
  <c r="AQ12" i="37"/>
  <c r="AP12" i="37"/>
  <c r="AO12" i="37"/>
  <c r="AN12" i="37"/>
  <c r="AM12" i="37"/>
  <c r="AL12" i="37"/>
  <c r="AK12" i="37"/>
  <c r="AW11" i="37"/>
  <c r="AU11" i="37"/>
  <c r="AT11" i="37"/>
  <c r="AS11" i="37"/>
  <c r="AR11" i="37"/>
  <c r="AQ11" i="37"/>
  <c r="AP11" i="37"/>
  <c r="AO11" i="37"/>
  <c r="AN11" i="37"/>
  <c r="AM11" i="37"/>
  <c r="AL11" i="37"/>
  <c r="AK11" i="37"/>
  <c r="AW10" i="37"/>
  <c r="AU10" i="37"/>
  <c r="AT10" i="37"/>
  <c r="AS10" i="37"/>
  <c r="AR10" i="37"/>
  <c r="AQ10" i="37"/>
  <c r="AP10" i="37"/>
  <c r="AO10" i="37"/>
  <c r="AN10" i="37"/>
  <c r="AM10" i="37"/>
  <c r="AL10" i="37"/>
  <c r="AK10" i="37"/>
  <c r="AW9" i="37"/>
  <c r="AU9" i="37"/>
  <c r="AT9" i="37"/>
  <c r="AS9" i="37"/>
  <c r="AR9" i="37"/>
  <c r="AQ9" i="37"/>
  <c r="AP9" i="37"/>
  <c r="AO9" i="37"/>
  <c r="AN9" i="37"/>
  <c r="AM9" i="37"/>
  <c r="AL9" i="37"/>
  <c r="AK9" i="37"/>
  <c r="AW8" i="37"/>
  <c r="AU8" i="37"/>
  <c r="AT8" i="37"/>
  <c r="AS8" i="37"/>
  <c r="AR8" i="37"/>
  <c r="AQ8" i="37"/>
  <c r="AP8" i="37"/>
  <c r="AO8" i="37"/>
  <c r="AN8" i="37"/>
  <c r="AM8" i="37"/>
  <c r="AL8" i="37"/>
  <c r="AK8" i="37"/>
  <c r="AW7" i="37"/>
  <c r="AU7" i="37"/>
  <c r="AT7" i="37"/>
  <c r="AS7" i="37"/>
  <c r="AR7" i="37"/>
  <c r="AQ7" i="37"/>
  <c r="AP7" i="37"/>
  <c r="AO7" i="37"/>
  <c r="AN7" i="37"/>
  <c r="AM7" i="37"/>
  <c r="AL7" i="37"/>
  <c r="AK7" i="37"/>
  <c r="U6" i="37"/>
  <c r="AW5" i="37"/>
  <c r="AU5" i="37"/>
  <c r="AT5" i="37"/>
  <c r="AS5" i="37"/>
  <c r="AR5" i="37"/>
  <c r="AQ5" i="37"/>
  <c r="AP5" i="37"/>
  <c r="AO5" i="37"/>
  <c r="AN5" i="37"/>
  <c r="AM5" i="37"/>
  <c r="AL5" i="37"/>
  <c r="AW6" i="37"/>
  <c r="AU6" i="37"/>
  <c r="AT6" i="37"/>
  <c r="AS6" i="37"/>
  <c r="AR6" i="37"/>
  <c r="AQ6" i="37"/>
  <c r="L41" i="29"/>
  <c r="L40" i="29"/>
  <c r="L39" i="29"/>
  <c r="L38" i="29"/>
  <c r="L37" i="29"/>
  <c r="L36" i="29"/>
  <c r="L34" i="29"/>
  <c r="L33" i="29"/>
  <c r="L32" i="29"/>
  <c r="L31" i="29"/>
  <c r="L30" i="29"/>
  <c r="L29" i="29"/>
  <c r="L28" i="29"/>
  <c r="L26" i="29"/>
  <c r="L25" i="29"/>
  <c r="L24" i="29"/>
  <c r="L23" i="29"/>
  <c r="L22" i="29"/>
  <c r="L21" i="29"/>
  <c r="L20" i="29"/>
  <c r="L18" i="29"/>
  <c r="L17" i="29"/>
  <c r="L16" i="29"/>
  <c r="L15" i="29"/>
  <c r="L14" i="29"/>
  <c r="L13" i="29"/>
  <c r="L12" i="29"/>
  <c r="L10" i="29"/>
  <c r="L9" i="29"/>
  <c r="L8" i="29"/>
  <c r="L7" i="29"/>
  <c r="L6" i="29"/>
  <c r="L5" i="29"/>
  <c r="L4" i="29"/>
  <c r="L2" i="29"/>
  <c r="K41" i="29"/>
  <c r="K40" i="29"/>
  <c r="K39" i="29"/>
  <c r="K38" i="29"/>
  <c r="K37" i="29"/>
  <c r="K36" i="29"/>
  <c r="K34" i="29"/>
  <c r="K33" i="29"/>
  <c r="K32" i="29"/>
  <c r="K31" i="29"/>
  <c r="K30" i="29"/>
  <c r="K29" i="29"/>
  <c r="K28" i="29"/>
  <c r="K26" i="29"/>
  <c r="K25" i="29"/>
  <c r="K24" i="29"/>
  <c r="K23" i="29"/>
  <c r="K22" i="29"/>
  <c r="K21" i="29"/>
  <c r="K20" i="29"/>
  <c r="K18" i="29"/>
  <c r="K17" i="29"/>
  <c r="K16" i="29"/>
  <c r="K15" i="29"/>
  <c r="K14" i="29"/>
  <c r="K13" i="29"/>
  <c r="K12" i="29"/>
  <c r="K10" i="29"/>
  <c r="K9" i="29"/>
  <c r="K8" i="29"/>
  <c r="K7" i="29"/>
  <c r="K6" i="29"/>
  <c r="K5" i="29"/>
  <c r="K4" i="29"/>
  <c r="K2" i="29"/>
  <c r="AP6" i="37"/>
  <c r="AO6" i="37"/>
  <c r="AN6" i="37"/>
  <c r="AM6" i="37"/>
  <c r="AK6" i="37"/>
  <c r="AX6" i="37" s="1"/>
  <c r="P6" i="37"/>
  <c r="AE6" i="37"/>
  <c r="AF6" i="37" s="1"/>
  <c r="P7" i="37"/>
  <c r="U7" i="37"/>
  <c r="AE7" i="37"/>
  <c r="AF7" i="37"/>
  <c r="P8" i="37"/>
  <c r="U8" i="37"/>
  <c r="AE8" i="37"/>
  <c r="AF8" i="37"/>
  <c r="P9" i="37"/>
  <c r="U9" i="37"/>
  <c r="AE9" i="37"/>
  <c r="AF9" i="37"/>
  <c r="P10" i="37"/>
  <c r="U10" i="37"/>
  <c r="AE10" i="37"/>
  <c r="AF10" i="37"/>
  <c r="P11" i="37"/>
  <c r="U11" i="37"/>
  <c r="AE11" i="37"/>
  <c r="AF11" i="37"/>
  <c r="P12" i="37"/>
  <c r="U12" i="37"/>
  <c r="AE12" i="37"/>
  <c r="AF12" i="37"/>
  <c r="P13" i="37"/>
  <c r="U13" i="37"/>
  <c r="AE13" i="37"/>
  <c r="AF13" i="37"/>
  <c r="P14" i="37"/>
  <c r="U14" i="37"/>
  <c r="AE14" i="37"/>
  <c r="AF14" i="37"/>
  <c r="P15" i="37"/>
  <c r="U15" i="37"/>
  <c r="AE15" i="37"/>
  <c r="AF15" i="37"/>
  <c r="P16" i="37"/>
  <c r="U16" i="37"/>
  <c r="AE16" i="37"/>
  <c r="AF16" i="37"/>
  <c r="AX7" i="37" l="1"/>
  <c r="AX8" i="37"/>
  <c r="AX9" i="37"/>
  <c r="AX10" i="37"/>
  <c r="AX11" i="37"/>
  <c r="AX12" i="37"/>
  <c r="AX13" i="37"/>
  <c r="AX14" i="37"/>
  <c r="AX15" i="37"/>
  <c r="AX16" i="37"/>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J41" i="29"/>
  <c r="I41" i="29"/>
  <c r="H41" i="29"/>
  <c r="G41" i="29"/>
  <c r="F41" i="29"/>
  <c r="E41" i="29"/>
  <c r="D41" i="29"/>
  <c r="C41" i="29"/>
  <c r="B41"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J40" i="29"/>
  <c r="I40" i="29"/>
  <c r="H40" i="29"/>
  <c r="G40" i="29"/>
  <c r="F40" i="29"/>
  <c r="E40" i="29"/>
  <c r="D40" i="29"/>
  <c r="C40" i="29"/>
  <c r="B40"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J39" i="29"/>
  <c r="I39" i="29"/>
  <c r="H39" i="29"/>
  <c r="G39" i="29"/>
  <c r="F39" i="29"/>
  <c r="E39" i="29"/>
  <c r="D39" i="29"/>
  <c r="C39" i="29"/>
  <c r="B39"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J38" i="29"/>
  <c r="I38" i="29"/>
  <c r="H38" i="29"/>
  <c r="G38" i="29"/>
  <c r="F38" i="29"/>
  <c r="E38" i="29"/>
  <c r="D38" i="29"/>
  <c r="C38" i="29"/>
  <c r="B38" i="29"/>
  <c r="BM37" i="29"/>
  <c r="BL37" i="29"/>
  <c r="BK37" i="29"/>
  <c r="BJ37" i="29"/>
  <c r="BI37" i="29"/>
  <c r="BH37" i="29"/>
  <c r="BG37" i="29"/>
  <c r="BF37" i="29"/>
  <c r="BE37" i="29"/>
  <c r="BD37" i="29"/>
  <c r="BC37" i="29"/>
  <c r="BB37" i="29"/>
  <c r="BA37" i="29"/>
  <c r="AZ37" i="29"/>
  <c r="AY37" i="29"/>
  <c r="AX37" i="29"/>
  <c r="AW37" i="29"/>
  <c r="AV37" i="29"/>
  <c r="AU37" i="29"/>
  <c r="AT37" i="29"/>
  <c r="AS37" i="29"/>
  <c r="AR37" i="29"/>
  <c r="AQ37" i="29"/>
  <c r="AP37" i="29"/>
  <c r="AO37" i="29"/>
  <c r="AN37" i="29"/>
  <c r="AM37" i="29"/>
  <c r="AL37" i="29"/>
  <c r="AK37" i="29"/>
  <c r="AJ37" i="29"/>
  <c r="AI37" i="29"/>
  <c r="AH37" i="29"/>
  <c r="AG37" i="29"/>
  <c r="AF37" i="29"/>
  <c r="AE37" i="29"/>
  <c r="AD37" i="29"/>
  <c r="AC37" i="29"/>
  <c r="AB37" i="29"/>
  <c r="AA37" i="29"/>
  <c r="Z37" i="29"/>
  <c r="Y37" i="29"/>
  <c r="X37" i="29"/>
  <c r="W37" i="29"/>
  <c r="V37" i="29"/>
  <c r="U37" i="29"/>
  <c r="T37" i="29"/>
  <c r="S37" i="29"/>
  <c r="R37" i="29"/>
  <c r="Q37" i="29"/>
  <c r="P37" i="29"/>
  <c r="O37" i="29"/>
  <c r="N37" i="29"/>
  <c r="M37" i="29"/>
  <c r="J37" i="29"/>
  <c r="I37" i="29"/>
  <c r="H37" i="29"/>
  <c r="G37" i="29"/>
  <c r="F37" i="29"/>
  <c r="E37" i="29"/>
  <c r="D37" i="29"/>
  <c r="C37" i="29"/>
  <c r="B37"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J36" i="29"/>
  <c r="I36" i="29"/>
  <c r="H36" i="29"/>
  <c r="G36" i="29"/>
  <c r="F36" i="29"/>
  <c r="E36" i="29"/>
  <c r="D36" i="29"/>
  <c r="C36" i="29"/>
  <c r="B36" i="29"/>
  <c r="BD35" i="29"/>
  <c r="AW35" i="29"/>
  <c r="AR35" i="29"/>
  <c r="AO35" i="29"/>
  <c r="AJ35" i="29"/>
  <c r="AE35" i="29"/>
  <c r="C35" i="29"/>
  <c r="B35" i="29"/>
  <c r="BM34" i="29"/>
  <c r="BL34" i="29"/>
  <c r="BK34" i="29"/>
  <c r="BJ34" i="29"/>
  <c r="BI34" i="29"/>
  <c r="BH34" i="29"/>
  <c r="BG34"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J34" i="29"/>
  <c r="I34" i="29"/>
  <c r="H34" i="29"/>
  <c r="G34" i="29"/>
  <c r="F34" i="29"/>
  <c r="E34" i="29"/>
  <c r="D34" i="29"/>
  <c r="C34" i="29"/>
  <c r="B34"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J33" i="29"/>
  <c r="I33" i="29"/>
  <c r="H33" i="29"/>
  <c r="G33" i="29"/>
  <c r="F33" i="29"/>
  <c r="E33" i="29"/>
  <c r="D33" i="29"/>
  <c r="C33" i="29"/>
  <c r="B33"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J32" i="29"/>
  <c r="I32" i="29"/>
  <c r="H32" i="29"/>
  <c r="G32" i="29"/>
  <c r="F32" i="29"/>
  <c r="E32" i="29"/>
  <c r="D32" i="29"/>
  <c r="C32" i="29"/>
  <c r="B32" i="29"/>
  <c r="BM31" i="29"/>
  <c r="BL31" i="29"/>
  <c r="BK31" i="29"/>
  <c r="BJ31" i="29"/>
  <c r="BI31" i="29"/>
  <c r="BH31" i="29"/>
  <c r="BG31" i="29"/>
  <c r="BF31" i="29"/>
  <c r="BE31" i="29"/>
  <c r="BD31" i="29"/>
  <c r="BC31" i="29"/>
  <c r="BB31" i="29"/>
  <c r="BA31" i="29"/>
  <c r="AZ31" i="29"/>
  <c r="AY31" i="29"/>
  <c r="AX31" i="29"/>
  <c r="AW31" i="29"/>
  <c r="AV31" i="29"/>
  <c r="AU31" i="29"/>
  <c r="AT31" i="29"/>
  <c r="AS31" i="29"/>
  <c r="AR31" i="29"/>
  <c r="AQ31" i="29"/>
  <c r="AP31" i="29"/>
  <c r="AO31" i="29"/>
  <c r="AN31" i="29"/>
  <c r="AM31" i="29"/>
  <c r="AL31" i="29"/>
  <c r="AK31" i="29"/>
  <c r="AJ31" i="29"/>
  <c r="AI31" i="29"/>
  <c r="AH31" i="29"/>
  <c r="AG31" i="29"/>
  <c r="AF31" i="29"/>
  <c r="AE31" i="29"/>
  <c r="AD31" i="29"/>
  <c r="AC31" i="29"/>
  <c r="AB31" i="29"/>
  <c r="AA31" i="29"/>
  <c r="Z31" i="29"/>
  <c r="Y31" i="29"/>
  <c r="X31" i="29"/>
  <c r="W31" i="29"/>
  <c r="V31" i="29"/>
  <c r="U31" i="29"/>
  <c r="T31" i="29"/>
  <c r="S31" i="29"/>
  <c r="R31" i="29"/>
  <c r="Q31" i="29"/>
  <c r="P31" i="29"/>
  <c r="O31" i="29"/>
  <c r="N31" i="29"/>
  <c r="M31" i="29"/>
  <c r="J31" i="29"/>
  <c r="I31" i="29"/>
  <c r="H31" i="29"/>
  <c r="G31" i="29"/>
  <c r="F31" i="29"/>
  <c r="E31" i="29"/>
  <c r="D31" i="29"/>
  <c r="C31" i="29"/>
  <c r="B31" i="29"/>
  <c r="BM30" i="29"/>
  <c r="BL30" i="29"/>
  <c r="BK30" i="29"/>
  <c r="BJ30" i="29"/>
  <c r="BI30" i="29"/>
  <c r="BH30" i="29"/>
  <c r="BG30" i="29"/>
  <c r="BF30" i="29"/>
  <c r="BE30" i="29"/>
  <c r="BD30" i="29"/>
  <c r="BC30" i="29"/>
  <c r="BB30" i="29"/>
  <c r="BA30" i="29"/>
  <c r="AZ30" i="29"/>
  <c r="AY30" i="29"/>
  <c r="AX30" i="29"/>
  <c r="AW30" i="29"/>
  <c r="AV30" i="29"/>
  <c r="AU30" i="29"/>
  <c r="AT30" i="29"/>
  <c r="AS30" i="29"/>
  <c r="AR30" i="29"/>
  <c r="AQ30" i="29"/>
  <c r="AP30" i="29"/>
  <c r="AO30" i="29"/>
  <c r="AN30" i="29"/>
  <c r="AM30" i="29"/>
  <c r="AL30" i="29"/>
  <c r="AK30" i="29"/>
  <c r="AJ30" i="29"/>
  <c r="AI30" i="29"/>
  <c r="AH30" i="29"/>
  <c r="AG30" i="29"/>
  <c r="AF30" i="29"/>
  <c r="AE30" i="29"/>
  <c r="AD30" i="29"/>
  <c r="AC30" i="29"/>
  <c r="AB30" i="29"/>
  <c r="AA30" i="29"/>
  <c r="Z30" i="29"/>
  <c r="Y30" i="29"/>
  <c r="X30" i="29"/>
  <c r="W30" i="29"/>
  <c r="V30" i="29"/>
  <c r="U30" i="29"/>
  <c r="T30" i="29"/>
  <c r="S30" i="29"/>
  <c r="R30" i="29"/>
  <c r="Q30" i="29"/>
  <c r="P30" i="29"/>
  <c r="O30" i="29"/>
  <c r="N30" i="29"/>
  <c r="M30" i="29"/>
  <c r="J30" i="29"/>
  <c r="I30" i="29"/>
  <c r="H30" i="29"/>
  <c r="G30" i="29"/>
  <c r="F30" i="29"/>
  <c r="E30" i="29"/>
  <c r="D30" i="29"/>
  <c r="C30" i="29"/>
  <c r="B30" i="29"/>
  <c r="BM29" i="29"/>
  <c r="BL29" i="29"/>
  <c r="BK29" i="29"/>
  <c r="BJ29" i="29"/>
  <c r="BI29" i="29"/>
  <c r="BH29" i="29"/>
  <c r="BG29" i="29"/>
  <c r="BF29" i="29"/>
  <c r="BE29" i="29"/>
  <c r="BD29" i="29"/>
  <c r="BC29" i="29"/>
  <c r="BB29" i="29"/>
  <c r="BA29" i="29"/>
  <c r="AZ29" i="29"/>
  <c r="AY29" i="29"/>
  <c r="AX29" i="29"/>
  <c r="AW29" i="29"/>
  <c r="AV29" i="29"/>
  <c r="AU29" i="29"/>
  <c r="AT29" i="29"/>
  <c r="AS29" i="29"/>
  <c r="AR29" i="29"/>
  <c r="AQ29" i="29"/>
  <c r="AP29" i="29"/>
  <c r="AO29" i="29"/>
  <c r="AN29" i="29"/>
  <c r="AM29" i="29"/>
  <c r="AL29" i="29"/>
  <c r="AK29" i="29"/>
  <c r="AJ29" i="29"/>
  <c r="AI29" i="29"/>
  <c r="AH29" i="29"/>
  <c r="AG29" i="29"/>
  <c r="AF29" i="29"/>
  <c r="AE29" i="29"/>
  <c r="AD29" i="29"/>
  <c r="AC29" i="29"/>
  <c r="AB29" i="29"/>
  <c r="AA29" i="29"/>
  <c r="Z29" i="29"/>
  <c r="Y29" i="29"/>
  <c r="X29" i="29"/>
  <c r="W29" i="29"/>
  <c r="V29" i="29"/>
  <c r="U29" i="29"/>
  <c r="T29" i="29"/>
  <c r="S29" i="29"/>
  <c r="R29" i="29"/>
  <c r="Q29" i="29"/>
  <c r="P29" i="29"/>
  <c r="O29" i="29"/>
  <c r="N29" i="29"/>
  <c r="M29" i="29"/>
  <c r="J29" i="29"/>
  <c r="I29" i="29"/>
  <c r="H29" i="29"/>
  <c r="G29" i="29"/>
  <c r="F29" i="29"/>
  <c r="E29" i="29"/>
  <c r="D29" i="29"/>
  <c r="C29" i="29"/>
  <c r="B29" i="29"/>
  <c r="BM28" i="29"/>
  <c r="BL28" i="29"/>
  <c r="BK28" i="29"/>
  <c r="BJ28" i="29"/>
  <c r="BI28" i="29"/>
  <c r="BH28" i="29"/>
  <c r="BG28" i="29"/>
  <c r="BF28" i="29"/>
  <c r="BE28" i="29"/>
  <c r="BD28" i="29"/>
  <c r="BC28" i="29"/>
  <c r="BB28" i="29"/>
  <c r="BA28" i="29"/>
  <c r="AZ28" i="29"/>
  <c r="AY28" i="29"/>
  <c r="AX28" i="29"/>
  <c r="AW28" i="29"/>
  <c r="AV28" i="29"/>
  <c r="AU28" i="29"/>
  <c r="AT28" i="29"/>
  <c r="AS28" i="29"/>
  <c r="AR28" i="29"/>
  <c r="AQ28" i="29"/>
  <c r="AP28" i="29"/>
  <c r="AO28" i="29"/>
  <c r="AN28" i="29"/>
  <c r="AM28" i="29"/>
  <c r="AL28" i="29"/>
  <c r="AK28" i="29"/>
  <c r="AJ28" i="29"/>
  <c r="AI28" i="29"/>
  <c r="AH28" i="29"/>
  <c r="AG28" i="29"/>
  <c r="AF28" i="29"/>
  <c r="AE28" i="29"/>
  <c r="AD28" i="29"/>
  <c r="AC28" i="29"/>
  <c r="AB28" i="29"/>
  <c r="AA28" i="29"/>
  <c r="Z28" i="29"/>
  <c r="Y28" i="29"/>
  <c r="X28" i="29"/>
  <c r="W28" i="29"/>
  <c r="V28" i="29"/>
  <c r="U28" i="29"/>
  <c r="T28" i="29"/>
  <c r="S28" i="29"/>
  <c r="R28" i="29"/>
  <c r="Q28" i="29"/>
  <c r="P28" i="29"/>
  <c r="O28" i="29"/>
  <c r="N28" i="29"/>
  <c r="M28" i="29"/>
  <c r="J28" i="29"/>
  <c r="I28" i="29"/>
  <c r="H28" i="29"/>
  <c r="G28" i="29"/>
  <c r="F28" i="29"/>
  <c r="E28" i="29"/>
  <c r="D28" i="29"/>
  <c r="C28" i="29"/>
  <c r="B28" i="29"/>
  <c r="BD27" i="29"/>
  <c r="AW27" i="29"/>
  <c r="AR27" i="29"/>
  <c r="AO27" i="29"/>
  <c r="AJ27" i="29"/>
  <c r="AE27" i="29"/>
  <c r="C27" i="29"/>
  <c r="B27" i="29"/>
  <c r="BM26" i="29"/>
  <c r="BL26" i="29"/>
  <c r="BK26" i="29"/>
  <c r="BJ26" i="29"/>
  <c r="BI26" i="29"/>
  <c r="BH26" i="29"/>
  <c r="BG26" i="29"/>
  <c r="BF26" i="29"/>
  <c r="BE26" i="29"/>
  <c r="BD26" i="29"/>
  <c r="BC26" i="29"/>
  <c r="BB26" i="29"/>
  <c r="BA26" i="29"/>
  <c r="AZ26" i="29"/>
  <c r="AY26" i="29"/>
  <c r="AX26" i="29"/>
  <c r="AW26" i="29"/>
  <c r="AV26" i="29"/>
  <c r="AU26" i="29"/>
  <c r="AT26" i="29"/>
  <c r="AS26" i="29"/>
  <c r="AR26" i="29"/>
  <c r="AQ26" i="29"/>
  <c r="AP26" i="29"/>
  <c r="AO26" i="29"/>
  <c r="AN26" i="29"/>
  <c r="AM26" i="29"/>
  <c r="AL26" i="29"/>
  <c r="AK26" i="29"/>
  <c r="AJ26" i="29"/>
  <c r="AI26" i="29"/>
  <c r="AH26" i="29"/>
  <c r="AG26" i="29"/>
  <c r="AF26" i="29"/>
  <c r="AE26" i="29"/>
  <c r="AD26" i="29"/>
  <c r="AC26" i="29"/>
  <c r="AB26" i="29"/>
  <c r="AA26" i="29"/>
  <c r="Z26" i="29"/>
  <c r="Y26" i="29"/>
  <c r="X26" i="29"/>
  <c r="W26" i="29"/>
  <c r="V26" i="29"/>
  <c r="U26" i="29"/>
  <c r="T26" i="29"/>
  <c r="S26" i="29"/>
  <c r="R26" i="29"/>
  <c r="Q26" i="29"/>
  <c r="P26" i="29"/>
  <c r="O26" i="29"/>
  <c r="N26" i="29"/>
  <c r="M26" i="29"/>
  <c r="J26" i="29"/>
  <c r="I26" i="29"/>
  <c r="H26" i="29"/>
  <c r="G26" i="29"/>
  <c r="F26" i="29"/>
  <c r="E26" i="29"/>
  <c r="D26" i="29"/>
  <c r="C26" i="29"/>
  <c r="B26" i="29"/>
  <c r="BM25" i="29"/>
  <c r="BL25" i="29"/>
  <c r="BK25" i="29"/>
  <c r="BJ25" i="29"/>
  <c r="BI25" i="29"/>
  <c r="BH25" i="29"/>
  <c r="BG25" i="29"/>
  <c r="BF25" i="29"/>
  <c r="BE25" i="29"/>
  <c r="BD25" i="29"/>
  <c r="BC25" i="29"/>
  <c r="BB25" i="29"/>
  <c r="BA25" i="29"/>
  <c r="AZ25" i="29"/>
  <c r="AY25"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J25" i="29"/>
  <c r="I25" i="29"/>
  <c r="H25" i="29"/>
  <c r="G25" i="29"/>
  <c r="F25" i="29"/>
  <c r="E25" i="29"/>
  <c r="D25" i="29"/>
  <c r="C25" i="29"/>
  <c r="B25" i="29"/>
  <c r="BM24" i="29"/>
  <c r="BL24" i="29"/>
  <c r="BK24" i="29"/>
  <c r="BJ24" i="29"/>
  <c r="BI24" i="29"/>
  <c r="BH24" i="29"/>
  <c r="BG24" i="29"/>
  <c r="BF24" i="29"/>
  <c r="BE24" i="29"/>
  <c r="BD24" i="29"/>
  <c r="BC24" i="29"/>
  <c r="BB24" i="29"/>
  <c r="BA24" i="29"/>
  <c r="AZ24" i="29"/>
  <c r="AY24" i="29"/>
  <c r="AX24" i="29"/>
  <c r="AW24" i="29"/>
  <c r="AV24" i="29"/>
  <c r="AU24" i="29"/>
  <c r="AT24" i="29"/>
  <c r="AS24" i="29"/>
  <c r="AR24" i="29"/>
  <c r="AQ24" i="29"/>
  <c r="AP24" i="29"/>
  <c r="AO24" i="29"/>
  <c r="AN24" i="29"/>
  <c r="AM24" i="29"/>
  <c r="AL24" i="29"/>
  <c r="AK24" i="29"/>
  <c r="AJ24" i="29"/>
  <c r="AI24" i="29"/>
  <c r="AH24" i="29"/>
  <c r="AG24" i="29"/>
  <c r="AF24" i="29"/>
  <c r="AE24" i="29"/>
  <c r="AD24" i="29"/>
  <c r="AC24" i="29"/>
  <c r="AB24" i="29"/>
  <c r="AA24" i="29"/>
  <c r="Z24" i="29"/>
  <c r="Y24" i="29"/>
  <c r="X24" i="29"/>
  <c r="W24" i="29"/>
  <c r="V24" i="29"/>
  <c r="U24" i="29"/>
  <c r="T24" i="29"/>
  <c r="S24" i="29"/>
  <c r="R24" i="29"/>
  <c r="Q24" i="29"/>
  <c r="P24" i="29"/>
  <c r="O24" i="29"/>
  <c r="N24" i="29"/>
  <c r="M24" i="29"/>
  <c r="J24" i="29"/>
  <c r="I24" i="29"/>
  <c r="H24" i="29"/>
  <c r="G24" i="29"/>
  <c r="F24" i="29"/>
  <c r="E24" i="29"/>
  <c r="D24" i="29"/>
  <c r="C24" i="29"/>
  <c r="B24" i="29"/>
  <c r="BM23" i="29"/>
  <c r="BL23" i="29"/>
  <c r="BK23" i="29"/>
  <c r="BJ23" i="29"/>
  <c r="BI23" i="29"/>
  <c r="BH23" i="29"/>
  <c r="BG23" i="29"/>
  <c r="BF23" i="29"/>
  <c r="BE23" i="29"/>
  <c r="BD23" i="29"/>
  <c r="BC23" i="29"/>
  <c r="BB23" i="29"/>
  <c r="BA23" i="29"/>
  <c r="AZ23" i="29"/>
  <c r="AY23" i="29"/>
  <c r="AX23" i="29"/>
  <c r="AW23" i="29"/>
  <c r="AV23" i="29"/>
  <c r="AU23" i="29"/>
  <c r="AT23" i="29"/>
  <c r="AS23" i="29"/>
  <c r="AR23" i="29"/>
  <c r="AQ23" i="29"/>
  <c r="AP23" i="29"/>
  <c r="AO23" i="29"/>
  <c r="AN23" i="29"/>
  <c r="AM23" i="29"/>
  <c r="AL23" i="29"/>
  <c r="AK23" i="29"/>
  <c r="AJ23" i="29"/>
  <c r="AI23" i="29"/>
  <c r="AH23" i="29"/>
  <c r="AG23" i="29"/>
  <c r="AF23" i="29"/>
  <c r="AE23" i="29"/>
  <c r="AD23" i="29"/>
  <c r="AC23" i="29"/>
  <c r="AB23" i="29"/>
  <c r="AA23" i="29"/>
  <c r="Z23" i="29"/>
  <c r="Y23" i="29"/>
  <c r="X23" i="29"/>
  <c r="W23" i="29"/>
  <c r="V23" i="29"/>
  <c r="U23" i="29"/>
  <c r="T23" i="29"/>
  <c r="S23" i="29"/>
  <c r="R23" i="29"/>
  <c r="Q23" i="29"/>
  <c r="P23" i="29"/>
  <c r="O23" i="29"/>
  <c r="N23" i="29"/>
  <c r="M23" i="29"/>
  <c r="J23" i="29"/>
  <c r="I23" i="29"/>
  <c r="H23" i="29"/>
  <c r="G23" i="29"/>
  <c r="F23" i="29"/>
  <c r="E23" i="29"/>
  <c r="D23" i="29"/>
  <c r="C23" i="29"/>
  <c r="B23" i="29"/>
  <c r="BM22" i="29"/>
  <c r="BL22" i="29"/>
  <c r="BK22" i="29"/>
  <c r="BJ22" i="29"/>
  <c r="BI22" i="29"/>
  <c r="BH22" i="29"/>
  <c r="BG22" i="29"/>
  <c r="BF22" i="29"/>
  <c r="BE22" i="29"/>
  <c r="BD22" i="29"/>
  <c r="BC22" i="29"/>
  <c r="BB22" i="29"/>
  <c r="BA22" i="29"/>
  <c r="AZ22" i="29"/>
  <c r="AY22" i="29"/>
  <c r="AX22" i="29"/>
  <c r="AW22" i="29"/>
  <c r="AV22" i="29"/>
  <c r="AU22" i="29"/>
  <c r="AT22" i="29"/>
  <c r="AS22" i="29"/>
  <c r="AR22" i="29"/>
  <c r="AQ22" i="29"/>
  <c r="AP22" i="29"/>
  <c r="AO22" i="29"/>
  <c r="AN22" i="29"/>
  <c r="AM22" i="29"/>
  <c r="AL22" i="29"/>
  <c r="AK22" i="29"/>
  <c r="AJ22" i="29"/>
  <c r="AI22" i="29"/>
  <c r="AH22" i="29"/>
  <c r="AG22" i="29"/>
  <c r="AF22" i="29"/>
  <c r="AE22" i="29"/>
  <c r="AD22" i="29"/>
  <c r="AC22" i="29"/>
  <c r="AB22" i="29"/>
  <c r="AA22" i="29"/>
  <c r="Z22" i="29"/>
  <c r="Y22" i="29"/>
  <c r="X22" i="29"/>
  <c r="W22" i="29"/>
  <c r="V22" i="29"/>
  <c r="U22" i="29"/>
  <c r="T22" i="29"/>
  <c r="S22" i="29"/>
  <c r="R22" i="29"/>
  <c r="Q22" i="29"/>
  <c r="P22" i="29"/>
  <c r="O22" i="29"/>
  <c r="N22" i="29"/>
  <c r="M22" i="29"/>
  <c r="J22" i="29"/>
  <c r="I22" i="29"/>
  <c r="H22" i="29"/>
  <c r="G22" i="29"/>
  <c r="F22" i="29"/>
  <c r="E22" i="29"/>
  <c r="D22" i="29"/>
  <c r="C22" i="29"/>
  <c r="B22" i="29"/>
  <c r="BM21" i="29"/>
  <c r="BL21" i="29"/>
  <c r="BK21" i="29"/>
  <c r="BJ21" i="29"/>
  <c r="BI21" i="29"/>
  <c r="BH21" i="29"/>
  <c r="BG21" i="29"/>
  <c r="BF21" i="29"/>
  <c r="BE21" i="29"/>
  <c r="BD21" i="29"/>
  <c r="BC21" i="29"/>
  <c r="BB21" i="29"/>
  <c r="BA21" i="29"/>
  <c r="AZ21" i="29"/>
  <c r="AY21" i="29"/>
  <c r="AX21" i="29"/>
  <c r="AW21" i="29"/>
  <c r="AV21" i="29"/>
  <c r="AU21" i="29"/>
  <c r="AT21" i="29"/>
  <c r="AS21" i="29"/>
  <c r="AR21" i="29"/>
  <c r="AQ21" i="29"/>
  <c r="AP21" i="29"/>
  <c r="AO21" i="29"/>
  <c r="AN21" i="29"/>
  <c r="AM21" i="29"/>
  <c r="AL21" i="29"/>
  <c r="AK21" i="29"/>
  <c r="AJ21" i="29"/>
  <c r="AI21" i="29"/>
  <c r="AH21" i="29"/>
  <c r="AG21" i="29"/>
  <c r="AF21" i="29"/>
  <c r="AE21" i="29"/>
  <c r="AD21" i="29"/>
  <c r="AC21" i="29"/>
  <c r="AB21" i="29"/>
  <c r="AA21" i="29"/>
  <c r="Z21" i="29"/>
  <c r="Y21" i="29"/>
  <c r="X21" i="29"/>
  <c r="W21" i="29"/>
  <c r="V21" i="29"/>
  <c r="U21" i="29"/>
  <c r="T21" i="29"/>
  <c r="S21" i="29"/>
  <c r="R21" i="29"/>
  <c r="Q21" i="29"/>
  <c r="P21" i="29"/>
  <c r="O21" i="29"/>
  <c r="N21" i="29"/>
  <c r="M21" i="29"/>
  <c r="J21" i="29"/>
  <c r="I21" i="29"/>
  <c r="H21" i="29"/>
  <c r="G21" i="29"/>
  <c r="F21" i="29"/>
  <c r="E21" i="29"/>
  <c r="D21" i="29"/>
  <c r="C21" i="29"/>
  <c r="B21" i="29"/>
  <c r="BM20" i="29"/>
  <c r="BL20" i="29"/>
  <c r="BK20" i="29"/>
  <c r="BJ20" i="29"/>
  <c r="BI20" i="29"/>
  <c r="BH20" i="29"/>
  <c r="BG20" i="29"/>
  <c r="BF20" i="29"/>
  <c r="BE20" i="29"/>
  <c r="BD20" i="29"/>
  <c r="BC20" i="29"/>
  <c r="BB20" i="29"/>
  <c r="BA20" i="29"/>
  <c r="AZ20" i="29"/>
  <c r="AY20" i="29"/>
  <c r="AX20" i="29"/>
  <c r="AW20" i="29"/>
  <c r="AV20" i="29"/>
  <c r="AU20" i="29"/>
  <c r="AT20" i="29"/>
  <c r="AS20" i="29"/>
  <c r="AR20" i="29"/>
  <c r="AQ20" i="29"/>
  <c r="AP20" i="29"/>
  <c r="AO20" i="29"/>
  <c r="AN20" i="29"/>
  <c r="AM20" i="29"/>
  <c r="AL20" i="29"/>
  <c r="AK20" i="29"/>
  <c r="AJ20" i="29"/>
  <c r="AI20" i="29"/>
  <c r="AH20" i="29"/>
  <c r="AG20" i="29"/>
  <c r="AF20" i="29"/>
  <c r="AE20" i="29"/>
  <c r="AD20" i="29"/>
  <c r="AC20" i="29"/>
  <c r="AB20" i="29"/>
  <c r="AA20" i="29"/>
  <c r="Z20" i="29"/>
  <c r="Y20" i="29"/>
  <c r="X20" i="29"/>
  <c r="W20" i="29"/>
  <c r="V20" i="29"/>
  <c r="U20" i="29"/>
  <c r="T20" i="29"/>
  <c r="S20" i="29"/>
  <c r="R20" i="29"/>
  <c r="Q20" i="29"/>
  <c r="P20" i="29"/>
  <c r="O20" i="29"/>
  <c r="N20" i="29"/>
  <c r="M20" i="29"/>
  <c r="J20" i="29"/>
  <c r="I20" i="29"/>
  <c r="H20" i="29"/>
  <c r="G20" i="29"/>
  <c r="F20" i="29"/>
  <c r="E20" i="29"/>
  <c r="D20" i="29"/>
  <c r="C20" i="29"/>
  <c r="B20" i="29"/>
  <c r="BD19" i="29"/>
  <c r="AW19" i="29"/>
  <c r="AR19" i="29"/>
  <c r="AO19" i="29"/>
  <c r="AJ19" i="29"/>
  <c r="AE19" i="29"/>
  <c r="C19" i="29"/>
  <c r="B19" i="29"/>
  <c r="BM18" i="29"/>
  <c r="BL18" i="29"/>
  <c r="BK18" i="29"/>
  <c r="BJ18" i="29"/>
  <c r="BI18" i="29"/>
  <c r="BH18" i="29"/>
  <c r="BG18" i="29"/>
  <c r="BF18" i="29"/>
  <c r="BE18" i="29"/>
  <c r="BD18" i="29"/>
  <c r="BC18" i="29"/>
  <c r="BB18" i="29"/>
  <c r="BA18" i="29"/>
  <c r="AZ18" i="29"/>
  <c r="AY18" i="29"/>
  <c r="AX18" i="29"/>
  <c r="AW18" i="29"/>
  <c r="AV18" i="29"/>
  <c r="AU18" i="29"/>
  <c r="AT18" i="29"/>
  <c r="AS18" i="29"/>
  <c r="AR18" i="29"/>
  <c r="AQ18" i="29"/>
  <c r="AP18" i="29"/>
  <c r="AO18" i="29"/>
  <c r="AN18" i="29"/>
  <c r="AM18" i="29"/>
  <c r="AL18" i="29"/>
  <c r="AK18" i="29"/>
  <c r="AJ18" i="29"/>
  <c r="AI18" i="29"/>
  <c r="AH18" i="29"/>
  <c r="AG18" i="29"/>
  <c r="AF18" i="29"/>
  <c r="AE18" i="29"/>
  <c r="AD18" i="29"/>
  <c r="AC18" i="29"/>
  <c r="AB18" i="29"/>
  <c r="AA18" i="29"/>
  <c r="Z18" i="29"/>
  <c r="Y18" i="29"/>
  <c r="X18" i="29"/>
  <c r="W18" i="29"/>
  <c r="V18" i="29"/>
  <c r="U18" i="29"/>
  <c r="T18" i="29"/>
  <c r="S18" i="29"/>
  <c r="R18" i="29"/>
  <c r="Q18" i="29"/>
  <c r="P18" i="29"/>
  <c r="O18" i="29"/>
  <c r="N18" i="29"/>
  <c r="M18" i="29"/>
  <c r="J18" i="29"/>
  <c r="I18" i="29"/>
  <c r="H18" i="29"/>
  <c r="G18" i="29"/>
  <c r="F18" i="29"/>
  <c r="E18" i="29"/>
  <c r="D18" i="29"/>
  <c r="C18" i="29"/>
  <c r="B18" i="29"/>
  <c r="BM17" i="29"/>
  <c r="BL17" i="29"/>
  <c r="BK17" i="29"/>
  <c r="BJ17" i="29"/>
  <c r="BI17" i="29"/>
  <c r="BH17" i="29"/>
  <c r="BG17" i="29"/>
  <c r="BF17" i="29"/>
  <c r="BE17" i="29"/>
  <c r="BD17" i="29"/>
  <c r="BC17" i="29"/>
  <c r="BB17" i="29"/>
  <c r="BA17" i="29"/>
  <c r="AZ17" i="29"/>
  <c r="AY17" i="29"/>
  <c r="AX17" i="29"/>
  <c r="AW17" i="29"/>
  <c r="AV17" i="29"/>
  <c r="AU17" i="29"/>
  <c r="AT17" i="29"/>
  <c r="AS17" i="29"/>
  <c r="AR17" i="29"/>
  <c r="AQ17" i="29"/>
  <c r="AP17" i="29"/>
  <c r="AO17" i="29"/>
  <c r="AN17" i="29"/>
  <c r="AM17" i="29"/>
  <c r="AL17" i="29"/>
  <c r="AK17" i="29"/>
  <c r="AJ17" i="29"/>
  <c r="AI17" i="29"/>
  <c r="AH17" i="29"/>
  <c r="AG17" i="29"/>
  <c r="AF17" i="29"/>
  <c r="AE17" i="29"/>
  <c r="AD17" i="29"/>
  <c r="AC17" i="29"/>
  <c r="AB17" i="29"/>
  <c r="AA17" i="29"/>
  <c r="Z17" i="29"/>
  <c r="Y17" i="29"/>
  <c r="X17" i="29"/>
  <c r="W17" i="29"/>
  <c r="V17" i="29"/>
  <c r="U17" i="29"/>
  <c r="T17" i="29"/>
  <c r="S17" i="29"/>
  <c r="R17" i="29"/>
  <c r="Q17" i="29"/>
  <c r="P17" i="29"/>
  <c r="O17" i="29"/>
  <c r="N17" i="29"/>
  <c r="M17" i="29"/>
  <c r="J17" i="29"/>
  <c r="I17" i="29"/>
  <c r="H17" i="29"/>
  <c r="G17" i="29"/>
  <c r="F17" i="29"/>
  <c r="E17" i="29"/>
  <c r="D17" i="29"/>
  <c r="C17" i="29"/>
  <c r="B17" i="29"/>
  <c r="BM16" i="29"/>
  <c r="BL16" i="29"/>
  <c r="BK16" i="29"/>
  <c r="BJ16" i="29"/>
  <c r="BI16" i="29"/>
  <c r="BH16" i="29"/>
  <c r="BG16" i="29"/>
  <c r="BF16" i="29"/>
  <c r="BE16" i="29"/>
  <c r="BD16" i="29"/>
  <c r="BC16" i="29"/>
  <c r="BB16" i="29"/>
  <c r="BA16" i="29"/>
  <c r="AZ16" i="29"/>
  <c r="AY16" i="29"/>
  <c r="AX16" i="29"/>
  <c r="AW16" i="29"/>
  <c r="AV16" i="29"/>
  <c r="AU16" i="29"/>
  <c r="AT16" i="29"/>
  <c r="AS16" i="29"/>
  <c r="AR16" i="29"/>
  <c r="AQ16" i="29"/>
  <c r="AP16" i="29"/>
  <c r="AO16" i="29"/>
  <c r="AN16" i="29"/>
  <c r="AM16" i="29"/>
  <c r="AL16" i="29"/>
  <c r="AK16" i="29"/>
  <c r="AJ16" i="29"/>
  <c r="AI16" i="29"/>
  <c r="AH16" i="29"/>
  <c r="AG16" i="29"/>
  <c r="AF16" i="29"/>
  <c r="AE16" i="29"/>
  <c r="AD16" i="29"/>
  <c r="AC16" i="29"/>
  <c r="AB16" i="29"/>
  <c r="AA16" i="29"/>
  <c r="Z16" i="29"/>
  <c r="Y16" i="29"/>
  <c r="X16" i="29"/>
  <c r="W16" i="29"/>
  <c r="V16" i="29"/>
  <c r="U16" i="29"/>
  <c r="T16" i="29"/>
  <c r="S16" i="29"/>
  <c r="R16" i="29"/>
  <c r="Q16" i="29"/>
  <c r="P16" i="29"/>
  <c r="O16" i="29"/>
  <c r="N16" i="29"/>
  <c r="M16" i="29"/>
  <c r="J16" i="29"/>
  <c r="I16" i="29"/>
  <c r="H16" i="29"/>
  <c r="G16" i="29"/>
  <c r="F16" i="29"/>
  <c r="E16" i="29"/>
  <c r="D16" i="29"/>
  <c r="C16" i="29"/>
  <c r="B16" i="29"/>
  <c r="BM15" i="29"/>
  <c r="BL15" i="29"/>
  <c r="BK15" i="29"/>
  <c r="BJ15" i="29"/>
  <c r="BI15" i="29"/>
  <c r="BH15" i="29"/>
  <c r="BG15" i="29"/>
  <c r="BF15" i="29"/>
  <c r="BE15" i="29"/>
  <c r="BD15" i="29"/>
  <c r="BC15" i="29"/>
  <c r="BB15" i="29"/>
  <c r="BA15" i="29"/>
  <c r="AZ15" i="29"/>
  <c r="AY15" i="29"/>
  <c r="AX15" i="29"/>
  <c r="AW15" i="29"/>
  <c r="AV15" i="29"/>
  <c r="AU15" i="29"/>
  <c r="AT15" i="29"/>
  <c r="AS15" i="29"/>
  <c r="AR15" i="29"/>
  <c r="AQ15" i="29"/>
  <c r="AP15" i="29"/>
  <c r="AO15" i="29"/>
  <c r="AN15" i="29"/>
  <c r="AM15" i="29"/>
  <c r="AL15" i="29"/>
  <c r="AK15"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J15" i="29"/>
  <c r="I15" i="29"/>
  <c r="H15" i="29"/>
  <c r="G15" i="29"/>
  <c r="F15" i="29"/>
  <c r="E15" i="29"/>
  <c r="D15" i="29"/>
  <c r="C15" i="29"/>
  <c r="B15" i="29"/>
  <c r="BM14" i="29"/>
  <c r="BL14" i="29"/>
  <c r="BK14" i="29"/>
  <c r="BJ14" i="29"/>
  <c r="BI14" i="29"/>
  <c r="BH14" i="29"/>
  <c r="BG14" i="29"/>
  <c r="BF14" i="29"/>
  <c r="BE14" i="29"/>
  <c r="BD14" i="29"/>
  <c r="BC14" i="29"/>
  <c r="BB14" i="29"/>
  <c r="BA14" i="29"/>
  <c r="AZ14" i="29"/>
  <c r="AY14" i="29"/>
  <c r="AX14" i="29"/>
  <c r="AW14" i="29"/>
  <c r="AV14" i="29"/>
  <c r="AU14" i="29"/>
  <c r="AT14"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T14" i="29"/>
  <c r="S14" i="29"/>
  <c r="R14" i="29"/>
  <c r="Q14" i="29"/>
  <c r="P14" i="29"/>
  <c r="O14" i="29"/>
  <c r="N14" i="29"/>
  <c r="M14" i="29"/>
  <c r="J14" i="29"/>
  <c r="I14" i="29"/>
  <c r="H14" i="29"/>
  <c r="G14" i="29"/>
  <c r="F14" i="29"/>
  <c r="E14" i="29"/>
  <c r="D14" i="29"/>
  <c r="C14" i="29"/>
  <c r="B14" i="29"/>
  <c r="BM13" i="29"/>
  <c r="BL13" i="29"/>
  <c r="BK13" i="29"/>
  <c r="BJ13" i="29"/>
  <c r="BI13" i="29"/>
  <c r="BH13" i="29"/>
  <c r="BG13" i="29"/>
  <c r="BF13" i="29"/>
  <c r="BE13" i="29"/>
  <c r="BD13" i="29"/>
  <c r="BC13" i="29"/>
  <c r="BB13" i="29"/>
  <c r="BA13" i="29"/>
  <c r="AZ13" i="29"/>
  <c r="AY13" i="29"/>
  <c r="AX13" i="29"/>
  <c r="AW13" i="29"/>
  <c r="AV13" i="29"/>
  <c r="AU13"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T13" i="29"/>
  <c r="S13" i="29"/>
  <c r="R13" i="29"/>
  <c r="Q13" i="29"/>
  <c r="P13" i="29"/>
  <c r="O13" i="29"/>
  <c r="N13" i="29"/>
  <c r="M13" i="29"/>
  <c r="J13" i="29"/>
  <c r="I13" i="29"/>
  <c r="H13" i="29"/>
  <c r="G13" i="29"/>
  <c r="F13" i="29"/>
  <c r="E13" i="29"/>
  <c r="D13" i="29"/>
  <c r="C13" i="29"/>
  <c r="B13" i="29"/>
  <c r="BM12" i="29"/>
  <c r="BL12" i="29"/>
  <c r="BK12" i="29"/>
  <c r="BJ12" i="29"/>
  <c r="BI12" i="29"/>
  <c r="BH12" i="29"/>
  <c r="BG12" i="29"/>
  <c r="BF12" i="29"/>
  <c r="BE12" i="29"/>
  <c r="BD12" i="29"/>
  <c r="BC12" i="29"/>
  <c r="BB12" i="29"/>
  <c r="BA12" i="29"/>
  <c r="AZ12" i="29"/>
  <c r="AY12" i="29"/>
  <c r="AX12" i="29"/>
  <c r="AW12" i="29"/>
  <c r="AV12" i="29"/>
  <c r="AU12" i="29"/>
  <c r="AT12"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T12" i="29"/>
  <c r="S12" i="29"/>
  <c r="R12" i="29"/>
  <c r="Q12" i="29"/>
  <c r="P12" i="29"/>
  <c r="O12" i="29"/>
  <c r="N12" i="29"/>
  <c r="M12" i="29"/>
  <c r="J12" i="29"/>
  <c r="I12" i="29"/>
  <c r="H12" i="29"/>
  <c r="G12" i="29"/>
  <c r="F12" i="29"/>
  <c r="E12" i="29"/>
  <c r="D12" i="29"/>
  <c r="C12" i="29"/>
  <c r="B12" i="29"/>
  <c r="BD11" i="29"/>
  <c r="AW11" i="29"/>
  <c r="AR11" i="29"/>
  <c r="AO11" i="29"/>
  <c r="AJ11" i="29"/>
  <c r="AE11" i="29"/>
  <c r="C11" i="29"/>
  <c r="B11" i="29"/>
  <c r="BM10" i="29"/>
  <c r="BL10" i="29"/>
  <c r="BK10" i="29"/>
  <c r="BJ10" i="29"/>
  <c r="BI10" i="29"/>
  <c r="BH10" i="29"/>
  <c r="BG10" i="29"/>
  <c r="BF10" i="29"/>
  <c r="BE10" i="29"/>
  <c r="BD10" i="29"/>
  <c r="BC10" i="29"/>
  <c r="BB10" i="29"/>
  <c r="BA10" i="29"/>
  <c r="AZ10" i="29"/>
  <c r="AY10" i="29"/>
  <c r="AX10" i="29"/>
  <c r="AW10" i="29"/>
  <c r="AV10" i="29"/>
  <c r="AU10" i="29"/>
  <c r="AT10" i="29"/>
  <c r="AS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T10" i="29"/>
  <c r="S10" i="29"/>
  <c r="R10" i="29"/>
  <c r="Q10" i="29"/>
  <c r="P10" i="29"/>
  <c r="O10" i="29"/>
  <c r="N10" i="29"/>
  <c r="M10" i="29"/>
  <c r="J10" i="29"/>
  <c r="I10" i="29"/>
  <c r="H10" i="29"/>
  <c r="G10" i="29"/>
  <c r="F10" i="29"/>
  <c r="E10" i="29"/>
  <c r="D10" i="29"/>
  <c r="C10" i="29"/>
  <c r="B10" i="29"/>
  <c r="BM9" i="29"/>
  <c r="BL9" i="29"/>
  <c r="BK9" i="29"/>
  <c r="BJ9" i="29"/>
  <c r="BI9" i="29"/>
  <c r="BH9" i="29"/>
  <c r="BG9" i="29"/>
  <c r="BF9" i="29"/>
  <c r="BE9" i="29"/>
  <c r="BD9" i="29"/>
  <c r="BC9"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J9" i="29"/>
  <c r="I9" i="29"/>
  <c r="H9" i="29"/>
  <c r="G9" i="29"/>
  <c r="F9" i="29"/>
  <c r="E9" i="29"/>
  <c r="D9" i="29"/>
  <c r="C9" i="29"/>
  <c r="B9" i="29"/>
  <c r="BM8" i="29"/>
  <c r="BL8" i="29"/>
  <c r="BK8" i="29"/>
  <c r="BJ8" i="29"/>
  <c r="BI8" i="29"/>
  <c r="BH8" i="29"/>
  <c r="BG8" i="29"/>
  <c r="BF8" i="29"/>
  <c r="BE8" i="29"/>
  <c r="BD8" i="29"/>
  <c r="BC8" i="29"/>
  <c r="BB8" i="29"/>
  <c r="BA8" i="29"/>
  <c r="AZ8" i="29"/>
  <c r="AY8" i="29"/>
  <c r="AX8" i="29"/>
  <c r="AW8" i="29"/>
  <c r="AV8" i="29"/>
  <c r="AU8" i="29"/>
  <c r="AT8" i="29"/>
  <c r="AS8" i="29"/>
  <c r="AR8" i="29"/>
  <c r="AQ8" i="29"/>
  <c r="AP8" i="29"/>
  <c r="AO8" i="29"/>
  <c r="AN8" i="29"/>
  <c r="AM8" i="29"/>
  <c r="AL8" i="29"/>
  <c r="AK8" i="29"/>
  <c r="AJ8" i="29"/>
  <c r="AI8" i="29"/>
  <c r="AH8" i="29"/>
  <c r="AG8" i="29"/>
  <c r="AF8" i="29"/>
  <c r="AE8" i="29"/>
  <c r="AD8" i="29"/>
  <c r="AC8" i="29"/>
  <c r="AB8" i="29"/>
  <c r="AA8" i="29"/>
  <c r="Z8" i="29"/>
  <c r="Y8" i="29"/>
  <c r="X8" i="29"/>
  <c r="W8" i="29"/>
  <c r="V8" i="29"/>
  <c r="U8" i="29"/>
  <c r="T8" i="29"/>
  <c r="S8" i="29"/>
  <c r="R8" i="29"/>
  <c r="Q8" i="29"/>
  <c r="P8" i="29"/>
  <c r="O8" i="29"/>
  <c r="N8" i="29"/>
  <c r="M8" i="29"/>
  <c r="J8" i="29"/>
  <c r="I8" i="29"/>
  <c r="H8" i="29"/>
  <c r="G8" i="29"/>
  <c r="F8" i="29"/>
  <c r="E8" i="29"/>
  <c r="D8" i="29"/>
  <c r="C8" i="29"/>
  <c r="B8" i="29"/>
  <c r="BM7" i="29"/>
  <c r="BL7" i="29"/>
  <c r="BK7" i="29"/>
  <c r="BJ7" i="29"/>
  <c r="BI7" i="29"/>
  <c r="BH7" i="29"/>
  <c r="BG7" i="29"/>
  <c r="BF7" i="29"/>
  <c r="BE7" i="29"/>
  <c r="BD7" i="29"/>
  <c r="BC7" i="29"/>
  <c r="BB7" i="29"/>
  <c r="BA7" i="29"/>
  <c r="AZ7" i="29"/>
  <c r="AY7" i="29"/>
  <c r="AX7" i="29"/>
  <c r="AW7" i="29"/>
  <c r="AV7" i="29"/>
  <c r="AU7" i="29"/>
  <c r="AT7" i="29"/>
  <c r="AS7" i="29"/>
  <c r="AR7" i="29"/>
  <c r="AQ7" i="29"/>
  <c r="AP7" i="29"/>
  <c r="AO7" i="29"/>
  <c r="AN7" i="29"/>
  <c r="AM7" i="29"/>
  <c r="AL7" i="29"/>
  <c r="AK7" i="29"/>
  <c r="AJ7" i="29"/>
  <c r="AI7" i="29"/>
  <c r="AH7" i="29"/>
  <c r="AG7" i="29"/>
  <c r="AF7" i="29"/>
  <c r="AE7" i="29"/>
  <c r="AD7" i="29"/>
  <c r="AC7" i="29"/>
  <c r="AB7" i="29"/>
  <c r="AA7" i="29"/>
  <c r="Z7" i="29"/>
  <c r="Y7" i="29"/>
  <c r="X7" i="29"/>
  <c r="W7" i="29"/>
  <c r="V7" i="29"/>
  <c r="U7" i="29"/>
  <c r="T7" i="29"/>
  <c r="S7" i="29"/>
  <c r="R7" i="29"/>
  <c r="Q7" i="29"/>
  <c r="P7" i="29"/>
  <c r="O7" i="29"/>
  <c r="N7" i="29"/>
  <c r="M7" i="29"/>
  <c r="J7" i="29"/>
  <c r="I7" i="29"/>
  <c r="H7" i="29"/>
  <c r="G7" i="29"/>
  <c r="F7" i="29"/>
  <c r="E7" i="29"/>
  <c r="D7" i="29"/>
  <c r="C7" i="29"/>
  <c r="B7" i="29"/>
  <c r="BM6" i="29"/>
  <c r="BL6" i="29"/>
  <c r="BK6" i="29"/>
  <c r="BJ6" i="29"/>
  <c r="BI6" i="29"/>
  <c r="BH6" i="29"/>
  <c r="BG6" i="29"/>
  <c r="BF6" i="29"/>
  <c r="BE6" i="29"/>
  <c r="BD6" i="29"/>
  <c r="BC6" i="29"/>
  <c r="BB6" i="29"/>
  <c r="BA6" i="29"/>
  <c r="AZ6" i="29"/>
  <c r="AY6" i="29"/>
  <c r="AX6" i="29"/>
  <c r="AW6" i="29"/>
  <c r="AV6" i="29"/>
  <c r="AU6" i="29"/>
  <c r="AT6" i="29"/>
  <c r="AS6" i="29"/>
  <c r="AR6" i="29"/>
  <c r="AQ6" i="29"/>
  <c r="AP6" i="29"/>
  <c r="AO6" i="29"/>
  <c r="AN6" i="29"/>
  <c r="AM6" i="29"/>
  <c r="AL6" i="29"/>
  <c r="AK6" i="29"/>
  <c r="AJ6" i="29"/>
  <c r="AI6" i="29"/>
  <c r="AH6" i="29"/>
  <c r="AG6" i="29"/>
  <c r="AF6" i="29"/>
  <c r="AE6" i="29"/>
  <c r="AD6" i="29"/>
  <c r="AC6" i="29"/>
  <c r="AB6" i="29"/>
  <c r="AA6" i="29"/>
  <c r="Z6" i="29"/>
  <c r="Y6" i="29"/>
  <c r="X6" i="29"/>
  <c r="W6" i="29"/>
  <c r="V6" i="29"/>
  <c r="U6" i="29"/>
  <c r="T6" i="29"/>
  <c r="S6" i="29"/>
  <c r="R6" i="29"/>
  <c r="Q6" i="29"/>
  <c r="P6" i="29"/>
  <c r="O6" i="29"/>
  <c r="N6" i="29"/>
  <c r="M6" i="29"/>
  <c r="J6" i="29"/>
  <c r="I6" i="29"/>
  <c r="H6" i="29"/>
  <c r="G6" i="29"/>
  <c r="F6" i="29"/>
  <c r="E6" i="29"/>
  <c r="D6" i="29"/>
  <c r="C6" i="29"/>
  <c r="B6" i="29"/>
  <c r="BM5" i="29"/>
  <c r="BL5" i="29"/>
  <c r="BK5" i="29"/>
  <c r="BJ5" i="29"/>
  <c r="BI5" i="29"/>
  <c r="BH5" i="29"/>
  <c r="BG5" i="29"/>
  <c r="BF5" i="29"/>
  <c r="BE5" i="29"/>
  <c r="BD5" i="29"/>
  <c r="BC5" i="29"/>
  <c r="BB5" i="29"/>
  <c r="BA5" i="29"/>
  <c r="AZ5" i="29"/>
  <c r="AY5" i="29"/>
  <c r="AX5" i="29"/>
  <c r="AW5" i="29"/>
  <c r="AV5" i="29"/>
  <c r="AU5" i="29"/>
  <c r="AT5" i="29"/>
  <c r="AS5" i="29"/>
  <c r="AR5" i="29"/>
  <c r="AQ5" i="29"/>
  <c r="AP5" i="29"/>
  <c r="AO5" i="29"/>
  <c r="AN5" i="29"/>
  <c r="AM5" i="29"/>
  <c r="AL5" i="29"/>
  <c r="AK5" i="29"/>
  <c r="AJ5" i="29"/>
  <c r="AI5" i="29"/>
  <c r="AH5" i="29"/>
  <c r="AG5" i="29"/>
  <c r="AF5" i="29"/>
  <c r="AE5" i="29"/>
  <c r="AD5" i="29"/>
  <c r="AC5" i="29"/>
  <c r="AB5" i="29"/>
  <c r="AA5" i="29"/>
  <c r="Z5" i="29"/>
  <c r="Y5" i="29"/>
  <c r="X5" i="29"/>
  <c r="W5" i="29"/>
  <c r="V5" i="29"/>
  <c r="U5" i="29"/>
  <c r="T5" i="29"/>
  <c r="S5" i="29"/>
  <c r="R5" i="29"/>
  <c r="Q5" i="29"/>
  <c r="P5" i="29"/>
  <c r="O5" i="29"/>
  <c r="N5" i="29"/>
  <c r="M5" i="29"/>
  <c r="J5" i="29"/>
  <c r="I5" i="29"/>
  <c r="H5" i="29"/>
  <c r="G5" i="29"/>
  <c r="F5" i="29"/>
  <c r="E5" i="29"/>
  <c r="D5" i="29"/>
  <c r="C5" i="29"/>
  <c r="B5" i="29"/>
  <c r="BM4" i="29"/>
  <c r="BL4" i="29"/>
  <c r="BK4" i="29"/>
  <c r="BJ4" i="29"/>
  <c r="BI4" i="29"/>
  <c r="BH4" i="29"/>
  <c r="BG4" i="29"/>
  <c r="BF4" i="29"/>
  <c r="BE4" i="29"/>
  <c r="BD4" i="29"/>
  <c r="BC4" i="29"/>
  <c r="BB4" i="29"/>
  <c r="BA4" i="29"/>
  <c r="AZ4" i="29"/>
  <c r="AY4" i="29"/>
  <c r="AX4" i="29"/>
  <c r="AW4" i="29"/>
  <c r="AV4" i="29"/>
  <c r="AU4" i="29"/>
  <c r="AT4" i="29"/>
  <c r="AS4" i="29"/>
  <c r="AR4" i="29"/>
  <c r="AQ4" i="29"/>
  <c r="AP4" i="29"/>
  <c r="AO4" i="29"/>
  <c r="AN4" i="29"/>
  <c r="AM4" i="29"/>
  <c r="AL4" i="29"/>
  <c r="AK4" i="29"/>
  <c r="AJ4" i="29"/>
  <c r="AI4" i="29"/>
  <c r="AH4" i="29"/>
  <c r="AG4" i="29"/>
  <c r="AF4" i="29"/>
  <c r="AE4" i="29"/>
  <c r="AD4" i="29"/>
  <c r="AC4" i="29"/>
  <c r="AB4" i="29"/>
  <c r="AA4" i="29"/>
  <c r="Z4" i="29"/>
  <c r="Y4" i="29"/>
  <c r="X4" i="29"/>
  <c r="W4" i="29"/>
  <c r="V4" i="29"/>
  <c r="U4" i="29"/>
  <c r="T4" i="29"/>
  <c r="S4" i="29"/>
  <c r="R4" i="29"/>
  <c r="Q4" i="29"/>
  <c r="P4" i="29"/>
  <c r="O4" i="29"/>
  <c r="N4" i="29"/>
  <c r="M4" i="29"/>
  <c r="J4" i="29"/>
  <c r="I4" i="29"/>
  <c r="H4" i="29"/>
  <c r="G4" i="29"/>
  <c r="F4" i="29"/>
  <c r="E4" i="29"/>
  <c r="D4" i="29"/>
  <c r="C4" i="29"/>
  <c r="B4" i="29"/>
  <c r="BD3" i="29"/>
  <c r="AW3" i="29"/>
  <c r="AR3" i="29"/>
  <c r="AO3" i="29"/>
  <c r="AJ3" i="29"/>
  <c r="AE3" i="29"/>
  <c r="C3" i="29"/>
  <c r="B3" i="29"/>
  <c r="BM2" i="29"/>
  <c r="BL2" i="29"/>
  <c r="BK2" i="29"/>
  <c r="BJ2" i="29"/>
  <c r="BI2" i="29"/>
  <c r="BH2" i="29"/>
  <c r="BG2" i="29"/>
  <c r="BF2"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J2" i="29"/>
  <c r="I2" i="29"/>
  <c r="H2" i="29"/>
  <c r="G2" i="29"/>
  <c r="F2" i="29"/>
  <c r="E2" i="29"/>
  <c r="D2" i="29"/>
  <c r="C2" i="29"/>
  <c r="B2" i="29"/>
  <c r="C19" i="27"/>
  <c r="B19" i="27"/>
  <c r="A19" i="27"/>
  <c r="C14" i="27"/>
  <c r="B14" i="27"/>
  <c r="A14" i="27"/>
  <c r="D13" i="27"/>
  <c r="D19" i="27"/>
  <c r="D18" i="27"/>
  <c r="D17" i="27"/>
  <c r="D16" i="27"/>
  <c r="D15" i="27"/>
  <c r="D14" i="27"/>
  <c r="E19" i="27"/>
  <c r="E18" i="27"/>
  <c r="E17" i="27"/>
  <c r="E16" i="27"/>
  <c r="E15" i="27"/>
  <c r="E14" i="27"/>
  <c r="E13" i="27"/>
  <c r="C18" i="27"/>
  <c r="B18" i="27"/>
  <c r="C17" i="27"/>
  <c r="B17" i="27"/>
  <c r="C16" i="27"/>
  <c r="B16" i="27"/>
  <c r="C15" i="27"/>
  <c r="B15" i="27"/>
  <c r="A18" i="27"/>
  <c r="A17" i="27"/>
  <c r="A16" i="27"/>
  <c r="A15" i="27"/>
  <c r="A13" i="27"/>
  <c r="B13" i="27"/>
  <c r="C13" i="27"/>
  <c r="B11" i="27"/>
  <c r="B10" i="27"/>
  <c r="B9" i="27"/>
  <c r="B8" i="27"/>
  <c r="B7" i="27"/>
  <c r="B6" i="27"/>
  <c r="B5" i="27"/>
  <c r="C11" i="27"/>
  <c r="C10" i="27"/>
  <c r="C9" i="27"/>
  <c r="C8" i="27"/>
  <c r="C7" i="27"/>
  <c r="C6" i="27"/>
  <c r="C5" i="27"/>
  <c r="D11" i="27"/>
  <c r="D10" i="27"/>
  <c r="D9" i="27"/>
  <c r="D8" i="27"/>
  <c r="D7" i="27"/>
  <c r="D6" i="27"/>
  <c r="D5" i="27"/>
  <c r="E11" i="27"/>
  <c r="E10" i="27"/>
  <c r="E9" i="27"/>
  <c r="E8" i="27"/>
  <c r="E7" i="27"/>
  <c r="E6" i="27"/>
  <c r="E5" i="27"/>
  <c r="CJ19" i="27"/>
  <c r="CJ18" i="27"/>
  <c r="CJ17" i="27"/>
  <c r="CJ16" i="27"/>
  <c r="CJ15" i="27"/>
  <c r="CJ14" i="27"/>
  <c r="CJ13" i="27"/>
  <c r="CI19" i="27"/>
  <c r="CI18" i="27"/>
  <c r="CI17" i="27"/>
  <c r="CI16" i="27"/>
  <c r="CI15" i="27"/>
  <c r="CI14" i="27"/>
  <c r="CI13" i="27"/>
  <c r="CH19" i="27"/>
  <c r="CH18" i="27"/>
  <c r="CH17" i="27"/>
  <c r="CH16" i="27"/>
  <c r="CH15" i="27"/>
  <c r="CH14" i="27"/>
  <c r="CH13" i="27"/>
  <c r="CG19" i="27"/>
  <c r="CG18" i="27"/>
  <c r="CG17" i="27"/>
  <c r="CG16" i="27"/>
  <c r="CG15" i="27"/>
  <c r="CG14" i="27"/>
  <c r="CG13" i="27"/>
  <c r="CF19" i="27"/>
  <c r="CF18" i="27"/>
  <c r="CF17" i="27"/>
  <c r="CF16" i="27"/>
  <c r="CF15" i="27"/>
  <c r="CF14" i="27"/>
  <c r="CF13" i="27"/>
  <c r="CE19" i="27"/>
  <c r="CE18" i="27"/>
  <c r="CE17" i="27"/>
  <c r="CE16" i="27"/>
  <c r="CE15" i="27"/>
  <c r="CE14" i="27"/>
  <c r="CE13" i="27"/>
  <c r="CD19" i="27"/>
  <c r="CD18" i="27"/>
  <c r="CD17" i="27"/>
  <c r="CD16" i="27"/>
  <c r="CD15" i="27"/>
  <c r="CD14" i="27"/>
  <c r="CD13" i="27"/>
  <c r="CC19" i="27"/>
  <c r="CC18" i="27"/>
  <c r="CC17" i="27"/>
  <c r="CC16" i="27"/>
  <c r="CC15" i="27"/>
  <c r="CC14" i="27"/>
  <c r="CC13" i="27"/>
  <c r="CB19" i="27"/>
  <c r="CB18" i="27"/>
  <c r="CB17" i="27"/>
  <c r="CB16" i="27"/>
  <c r="CB15" i="27"/>
  <c r="CB14" i="27"/>
  <c r="CB13" i="27"/>
  <c r="CA19" i="27"/>
  <c r="CA18" i="27"/>
  <c r="CA17" i="27"/>
  <c r="CA16" i="27"/>
  <c r="CA15" i="27"/>
  <c r="CA14" i="27"/>
  <c r="CA13" i="27"/>
  <c r="BZ19" i="27"/>
  <c r="BZ18" i="27"/>
  <c r="BZ17" i="27"/>
  <c r="BZ16" i="27"/>
  <c r="BZ15" i="27"/>
  <c r="BZ14" i="27"/>
  <c r="BZ13" i="27"/>
  <c r="BY19" i="27"/>
  <c r="BY18" i="27"/>
  <c r="BY17" i="27"/>
  <c r="BY16" i="27"/>
  <c r="BY15" i="27"/>
  <c r="BY14" i="27"/>
  <c r="BY13" i="27"/>
  <c r="BX19" i="27"/>
  <c r="BX18" i="27"/>
  <c r="BX17" i="27"/>
  <c r="BX16" i="27"/>
  <c r="BX15" i="27"/>
  <c r="BX14" i="27"/>
  <c r="BX13" i="27"/>
  <c r="BW19" i="27"/>
  <c r="BW18" i="27"/>
  <c r="BW17" i="27"/>
  <c r="BW16" i="27"/>
  <c r="BW15" i="27"/>
  <c r="BW14" i="27"/>
  <c r="BW13" i="27"/>
  <c r="BV19" i="27"/>
  <c r="BV18" i="27"/>
  <c r="BV17" i="27"/>
  <c r="BV16" i="27"/>
  <c r="BV15" i="27"/>
  <c r="BV14" i="27"/>
  <c r="BV13" i="27"/>
  <c r="BU19" i="27"/>
  <c r="BU18" i="27"/>
  <c r="BU17" i="27"/>
  <c r="BU16" i="27"/>
  <c r="BU15" i="27"/>
  <c r="BU14" i="27"/>
  <c r="BU13" i="27"/>
  <c r="BT19" i="27"/>
  <c r="BT18" i="27"/>
  <c r="BT17" i="27"/>
  <c r="BT16" i="27"/>
  <c r="BT15" i="27"/>
  <c r="BT14" i="27"/>
  <c r="BT13" i="27"/>
  <c r="BS19" i="27"/>
  <c r="BS18" i="27"/>
  <c r="BS17" i="27"/>
  <c r="BS16" i="27"/>
  <c r="BS15" i="27"/>
  <c r="BS14" i="27"/>
  <c r="BS13" i="27"/>
  <c r="BR19" i="27"/>
  <c r="BR18" i="27"/>
  <c r="BR17" i="27"/>
  <c r="BR16" i="27"/>
  <c r="BR15" i="27"/>
  <c r="BR14" i="27"/>
  <c r="BR13" i="27"/>
  <c r="BQ19" i="27"/>
  <c r="BQ18" i="27"/>
  <c r="BQ17" i="27"/>
  <c r="BQ16" i="27"/>
  <c r="BQ15" i="27"/>
  <c r="BQ14" i="27"/>
  <c r="BQ13" i="27"/>
  <c r="BP19" i="27"/>
  <c r="BP18" i="27"/>
  <c r="BP17" i="27"/>
  <c r="BP16" i="27"/>
  <c r="BP15" i="27"/>
  <c r="BP14" i="27"/>
  <c r="BP13" i="27"/>
  <c r="BO19" i="27"/>
  <c r="BO18" i="27"/>
  <c r="BO17" i="27"/>
  <c r="BO16" i="27"/>
  <c r="BO15" i="27"/>
  <c r="BO14" i="27"/>
  <c r="BO13" i="27"/>
  <c r="BN19" i="27"/>
  <c r="BN18" i="27"/>
  <c r="BN17" i="27"/>
  <c r="BN16" i="27"/>
  <c r="BN15" i="27"/>
  <c r="BN14" i="27"/>
  <c r="BN13" i="27"/>
  <c r="BM19" i="27"/>
  <c r="BM18" i="27"/>
  <c r="BM17" i="27"/>
  <c r="BM16" i="27"/>
  <c r="BM15" i="27"/>
  <c r="BM14" i="27"/>
  <c r="BM13" i="27"/>
  <c r="BL19" i="27"/>
  <c r="BL18" i="27"/>
  <c r="BL17" i="27"/>
  <c r="BL16" i="27"/>
  <c r="BL15" i="27"/>
  <c r="BL14" i="27"/>
  <c r="BL13" i="27"/>
  <c r="BK19" i="27"/>
  <c r="BK18" i="27"/>
  <c r="BK17" i="27"/>
  <c r="BK16" i="27"/>
  <c r="BK15" i="27"/>
  <c r="BK14" i="27"/>
  <c r="BK13" i="27"/>
  <c r="BJ19" i="27"/>
  <c r="BJ18" i="27"/>
  <c r="BJ17" i="27"/>
  <c r="BJ16" i="27"/>
  <c r="BJ15" i="27"/>
  <c r="BJ14" i="27"/>
  <c r="BJ13" i="27"/>
  <c r="BI19" i="27"/>
  <c r="BI18" i="27"/>
  <c r="BI17" i="27"/>
  <c r="BI16" i="27"/>
  <c r="BI15" i="27"/>
  <c r="BI14" i="27"/>
  <c r="BI13" i="27"/>
  <c r="BH19" i="27"/>
  <c r="BH18" i="27"/>
  <c r="BH17" i="27"/>
  <c r="BH16" i="27"/>
  <c r="BH15" i="27"/>
  <c r="BH14" i="27"/>
  <c r="BH13" i="27"/>
  <c r="BG19" i="27"/>
  <c r="BG18" i="27"/>
  <c r="BG17" i="27"/>
  <c r="BG16" i="27"/>
  <c r="BG15" i="27"/>
  <c r="BG14" i="27"/>
  <c r="BG13" i="27"/>
  <c r="BF19" i="27"/>
  <c r="BF18" i="27"/>
  <c r="BF17" i="27"/>
  <c r="BF16" i="27"/>
  <c r="BF15" i="27"/>
  <c r="BF14" i="27"/>
  <c r="BF13" i="27"/>
  <c r="BE19" i="27"/>
  <c r="BE18" i="27"/>
  <c r="BE17" i="27"/>
  <c r="BE16" i="27"/>
  <c r="BE15" i="27"/>
  <c r="BE14" i="27"/>
  <c r="BE13" i="27"/>
  <c r="BD19" i="27"/>
  <c r="BD18" i="27"/>
  <c r="BD17" i="27"/>
  <c r="BD16" i="27"/>
  <c r="BD15" i="27"/>
  <c r="BD14" i="27"/>
  <c r="BD13" i="27"/>
  <c r="BC19" i="27"/>
  <c r="BC18" i="27"/>
  <c r="BC17" i="27"/>
  <c r="BC16" i="27"/>
  <c r="BC15" i="27"/>
  <c r="BC14" i="27"/>
  <c r="BC13" i="27"/>
  <c r="BB19" i="27"/>
  <c r="BB18" i="27"/>
  <c r="BB17" i="27"/>
  <c r="BB16" i="27"/>
  <c r="BB15" i="27"/>
  <c r="BB14" i="27"/>
  <c r="BB13" i="27"/>
  <c r="BA19" i="27"/>
  <c r="BA18" i="27"/>
  <c r="BA17" i="27"/>
  <c r="BA16" i="27"/>
  <c r="BA15" i="27"/>
  <c r="BA14" i="27"/>
  <c r="BA13" i="27"/>
  <c r="AZ19" i="27"/>
  <c r="AZ18" i="27"/>
  <c r="AZ17" i="27"/>
  <c r="AZ16" i="27"/>
  <c r="AZ15" i="27"/>
  <c r="AZ14" i="27"/>
  <c r="AZ13" i="27"/>
  <c r="AY19" i="27"/>
  <c r="AY18" i="27"/>
  <c r="AY17" i="27"/>
  <c r="AY16" i="27"/>
  <c r="AY15" i="27"/>
  <c r="AY14" i="27"/>
  <c r="AY13" i="27"/>
  <c r="AX19" i="27"/>
  <c r="AX18" i="27"/>
  <c r="AX17" i="27"/>
  <c r="AX16" i="27"/>
  <c r="AX15" i="27"/>
  <c r="AX14" i="27"/>
  <c r="AX13" i="27"/>
  <c r="AW19" i="27"/>
  <c r="AW18" i="27"/>
  <c r="AW17" i="27"/>
  <c r="AW16" i="27"/>
  <c r="AW15" i="27"/>
  <c r="AW14" i="27"/>
  <c r="AW13" i="27"/>
  <c r="AV19" i="27"/>
  <c r="AV18" i="27"/>
  <c r="AV17" i="27"/>
  <c r="AV16" i="27"/>
  <c r="AV15" i="27"/>
  <c r="AV14" i="27"/>
  <c r="AV13" i="27"/>
  <c r="AU19" i="27"/>
  <c r="AU18" i="27"/>
  <c r="AU17" i="27"/>
  <c r="AU16" i="27"/>
  <c r="AU15" i="27"/>
  <c r="AU14" i="27"/>
  <c r="AU13" i="27"/>
  <c r="AT19" i="27"/>
  <c r="AT18" i="27"/>
  <c r="AT17" i="27"/>
  <c r="AT16" i="27"/>
  <c r="AT15" i="27"/>
  <c r="AT14" i="27"/>
  <c r="AT13" i="27"/>
  <c r="AS19" i="27"/>
  <c r="AS18" i="27"/>
  <c r="AS17" i="27"/>
  <c r="AS16" i="27"/>
  <c r="AS15" i="27"/>
  <c r="AS14" i="27"/>
  <c r="AS13" i="27"/>
  <c r="AR19" i="27"/>
  <c r="AR18" i="27"/>
  <c r="AR17" i="27"/>
  <c r="AR16" i="27"/>
  <c r="AR15" i="27"/>
  <c r="AR14" i="27"/>
  <c r="AR13" i="27"/>
  <c r="AQ19" i="27"/>
  <c r="AQ18" i="27"/>
  <c r="AQ17" i="27"/>
  <c r="AQ16" i="27"/>
  <c r="AQ15" i="27"/>
  <c r="AQ14" i="27"/>
  <c r="AQ13" i="27"/>
  <c r="AP19" i="27"/>
  <c r="AP18" i="27"/>
  <c r="AP17" i="27"/>
  <c r="AP16" i="27"/>
  <c r="AP15" i="27"/>
  <c r="AP14" i="27"/>
  <c r="AP13" i="27"/>
  <c r="AO19" i="27"/>
  <c r="AO18" i="27"/>
  <c r="AO17" i="27"/>
  <c r="AO16" i="27"/>
  <c r="AO15" i="27"/>
  <c r="AO14" i="27"/>
  <c r="AO13" i="27"/>
  <c r="AN19" i="27"/>
  <c r="AN18" i="27"/>
  <c r="AN17" i="27"/>
  <c r="AN16" i="27"/>
  <c r="AN15" i="27"/>
  <c r="AN14" i="27"/>
  <c r="AN13" i="27"/>
  <c r="AM19" i="27"/>
  <c r="AM18" i="27"/>
  <c r="AM17" i="27"/>
  <c r="AM16" i="27"/>
  <c r="AM15" i="27"/>
  <c r="AM14" i="27"/>
  <c r="AM13" i="27"/>
  <c r="AL19" i="27"/>
  <c r="AL18" i="27"/>
  <c r="AL17" i="27"/>
  <c r="AL16" i="27"/>
  <c r="AL15" i="27"/>
  <c r="AL14" i="27"/>
  <c r="AL13" i="27"/>
  <c r="AK19" i="27"/>
  <c r="AK18" i="27"/>
  <c r="AK17" i="27"/>
  <c r="AK16" i="27"/>
  <c r="AK15" i="27"/>
  <c r="AK14" i="27"/>
  <c r="AK13" i="27"/>
  <c r="AJ19" i="27"/>
  <c r="AJ18" i="27"/>
  <c r="AJ17" i="27"/>
  <c r="AJ16" i="27"/>
  <c r="AJ15" i="27"/>
  <c r="AJ14" i="27"/>
  <c r="AJ13" i="27"/>
  <c r="AI19" i="27"/>
  <c r="AI18" i="27"/>
  <c r="AI17" i="27"/>
  <c r="AI16" i="27"/>
  <c r="AI15" i="27"/>
  <c r="AI14" i="27"/>
  <c r="AI13" i="27"/>
  <c r="AH19" i="27"/>
  <c r="AH18" i="27"/>
  <c r="AH17" i="27"/>
  <c r="AH16" i="27"/>
  <c r="AH15" i="27"/>
  <c r="AH14" i="27"/>
  <c r="AH13" i="27"/>
  <c r="AG19" i="27"/>
  <c r="AG18" i="27"/>
  <c r="AG17" i="27"/>
  <c r="AG16" i="27"/>
  <c r="AG15" i="27"/>
  <c r="AG14" i="27"/>
  <c r="AG13" i="27"/>
  <c r="AF19" i="27"/>
  <c r="AF18" i="27"/>
  <c r="AF17" i="27"/>
  <c r="AF16" i="27"/>
  <c r="AF15" i="27"/>
  <c r="AF14" i="27"/>
  <c r="AF13" i="27"/>
  <c r="AE19" i="27"/>
  <c r="AE18" i="27"/>
  <c r="AE17" i="27"/>
  <c r="AE16" i="27"/>
  <c r="AE15" i="27"/>
  <c r="AE14" i="27"/>
  <c r="AE13" i="27"/>
  <c r="AD19" i="27"/>
  <c r="AD18" i="27"/>
  <c r="AD17" i="27"/>
  <c r="AD16" i="27"/>
  <c r="AD15" i="27"/>
  <c r="AD14" i="27"/>
  <c r="AD13" i="27"/>
  <c r="AC19" i="27"/>
  <c r="AC18" i="27"/>
  <c r="AC17" i="27"/>
  <c r="AC16" i="27"/>
  <c r="AC15" i="27"/>
  <c r="AC14" i="27"/>
  <c r="AC13" i="27"/>
  <c r="AB19" i="27"/>
  <c r="AB18" i="27"/>
  <c r="AB17" i="27"/>
  <c r="AB16" i="27"/>
  <c r="AB15" i="27"/>
  <c r="AB14" i="27"/>
  <c r="AB13" i="27"/>
  <c r="AA19" i="27"/>
  <c r="AA18" i="27"/>
  <c r="AA17" i="27"/>
  <c r="AA16" i="27"/>
  <c r="AA15" i="27"/>
  <c r="AA14" i="27"/>
  <c r="AA13" i="27"/>
  <c r="Z19" i="27"/>
  <c r="Z18" i="27"/>
  <c r="Z17" i="27"/>
  <c r="Z16" i="27"/>
  <c r="Z15" i="27"/>
  <c r="Z14" i="27"/>
  <c r="Z13" i="27"/>
  <c r="Y19" i="27"/>
  <c r="Y18" i="27"/>
  <c r="Y17" i="27"/>
  <c r="Y16" i="27"/>
  <c r="Y15" i="27"/>
  <c r="Y14" i="27"/>
  <c r="Y13" i="27"/>
  <c r="X19" i="27"/>
  <c r="X18" i="27"/>
  <c r="X17" i="27"/>
  <c r="X16" i="27"/>
  <c r="X15" i="27"/>
  <c r="X14" i="27"/>
  <c r="X13" i="27"/>
  <c r="W19" i="27"/>
  <c r="W18" i="27"/>
  <c r="W17" i="27"/>
  <c r="W16" i="27"/>
  <c r="W15" i="27"/>
  <c r="W14" i="27"/>
  <c r="W13" i="27"/>
  <c r="V19" i="27"/>
  <c r="V18" i="27"/>
  <c r="V17" i="27"/>
  <c r="V16" i="27"/>
  <c r="V15" i="27"/>
  <c r="V14" i="27"/>
  <c r="V13" i="27"/>
  <c r="U19" i="27"/>
  <c r="U18" i="27"/>
  <c r="U17" i="27"/>
  <c r="U16" i="27"/>
  <c r="U15" i="27"/>
  <c r="U14" i="27"/>
  <c r="U13" i="27"/>
  <c r="T19" i="27"/>
  <c r="T18" i="27"/>
  <c r="T17" i="27"/>
  <c r="T16" i="27"/>
  <c r="T15" i="27"/>
  <c r="T14" i="27"/>
  <c r="T13" i="27"/>
  <c r="S19" i="27"/>
  <c r="S18" i="27"/>
  <c r="S17" i="27"/>
  <c r="S16" i="27"/>
  <c r="S15" i="27"/>
  <c r="S14" i="27"/>
  <c r="S13" i="27"/>
  <c r="R19" i="27"/>
  <c r="R18" i="27"/>
  <c r="R17" i="27"/>
  <c r="R16" i="27"/>
  <c r="R15" i="27"/>
  <c r="R14" i="27"/>
  <c r="R13" i="27"/>
  <c r="Q19" i="27"/>
  <c r="Q18" i="27"/>
  <c r="Q17" i="27"/>
  <c r="Q16" i="27"/>
  <c r="Q15" i="27"/>
  <c r="Q14" i="27"/>
  <c r="Q13" i="27"/>
  <c r="P19" i="27"/>
  <c r="P18" i="27"/>
  <c r="P17" i="27"/>
  <c r="P16" i="27"/>
  <c r="P15" i="27"/>
  <c r="P14" i="27"/>
  <c r="P13" i="27"/>
  <c r="O19" i="27"/>
  <c r="O18" i="27"/>
  <c r="O17" i="27"/>
  <c r="O16" i="27"/>
  <c r="O15" i="27"/>
  <c r="O14" i="27"/>
  <c r="O13" i="27"/>
  <c r="N19" i="27"/>
  <c r="N18" i="27"/>
  <c r="N17" i="27"/>
  <c r="N16" i="27"/>
  <c r="N15" i="27"/>
  <c r="N14" i="27"/>
  <c r="N13" i="27"/>
  <c r="M19" i="27"/>
  <c r="M18" i="27"/>
  <c r="M17" i="27"/>
  <c r="M16" i="27"/>
  <c r="M15" i="27"/>
  <c r="M14" i="27"/>
  <c r="M13" i="27"/>
  <c r="L19" i="27"/>
  <c r="L18" i="27"/>
  <c r="L17" i="27"/>
  <c r="L16" i="27"/>
  <c r="L15" i="27"/>
  <c r="L14" i="27"/>
  <c r="L13" i="27"/>
  <c r="H19" i="27"/>
  <c r="H18" i="27"/>
  <c r="H17" i="27"/>
  <c r="H16" i="27"/>
  <c r="H15" i="27"/>
  <c r="H14" i="27"/>
  <c r="H13" i="27"/>
  <c r="G19" i="27"/>
  <c r="G18" i="27"/>
  <c r="G17" i="27"/>
  <c r="G16" i="27"/>
  <c r="G15" i="27"/>
  <c r="G14" i="27"/>
  <c r="G13" i="27"/>
  <c r="F19" i="27"/>
  <c r="F18" i="27"/>
  <c r="F17" i="27"/>
  <c r="F16" i="27"/>
  <c r="F15" i="27"/>
  <c r="F14" i="27"/>
  <c r="F13" i="27"/>
  <c r="I19" i="27"/>
  <c r="I18" i="27"/>
  <c r="I17" i="27"/>
  <c r="I16" i="27"/>
  <c r="I15" i="27"/>
  <c r="I14" i="27"/>
  <c r="I13" i="27"/>
  <c r="K19" i="27"/>
  <c r="K18" i="27"/>
  <c r="K17" i="27"/>
  <c r="K16" i="27"/>
  <c r="K15" i="27"/>
  <c r="K14" i="27"/>
  <c r="K13" i="27"/>
  <c r="J19" i="27"/>
  <c r="J18" i="27"/>
  <c r="J17" i="27"/>
  <c r="J16" i="27"/>
  <c r="J15" i="27"/>
  <c r="J14" i="27"/>
  <c r="J13" i="27"/>
  <c r="G5" i="27"/>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AO5" i="27"/>
  <c r="AP5" i="27"/>
  <c r="AQ5" i="27"/>
  <c r="AR5" i="27"/>
  <c r="AS5" i="27"/>
  <c r="AT5" i="27"/>
  <c r="AU5" i="27"/>
  <c r="AV5" i="27"/>
  <c r="AW5" i="27"/>
  <c r="AX5" i="27"/>
  <c r="AY5" i="27"/>
  <c r="AZ5" i="27"/>
  <c r="BA5" i="27"/>
  <c r="BB5" i="27"/>
  <c r="BC5" i="27"/>
  <c r="BD5" i="27"/>
  <c r="BE5" i="27"/>
  <c r="BF5" i="27"/>
  <c r="BG5" i="27"/>
  <c r="BH5" i="27"/>
  <c r="BI5" i="27"/>
  <c r="BJ5" i="27"/>
  <c r="BK5" i="27"/>
  <c r="BL5" i="27"/>
  <c r="BM5" i="27"/>
  <c r="BN5" i="27"/>
  <c r="BO5" i="27"/>
  <c r="BP5" i="27"/>
  <c r="BQ5" i="27"/>
  <c r="BR5" i="27"/>
  <c r="BS5" i="27"/>
  <c r="BT5" i="27"/>
  <c r="BU5" i="27"/>
  <c r="BV5" i="27"/>
  <c r="BW5" i="27"/>
  <c r="BX5" i="27"/>
  <c r="BY5" i="27"/>
  <c r="BZ5" i="27"/>
  <c r="CA5" i="27"/>
  <c r="CB5" i="27"/>
  <c r="CC5" i="27"/>
  <c r="CD5" i="27"/>
  <c r="CE5" i="27"/>
  <c r="CF5" i="27"/>
  <c r="CG5" i="27"/>
  <c r="CH5" i="27"/>
  <c r="CI5" i="27"/>
  <c r="CJ5" i="27"/>
  <c r="G6" i="27"/>
  <c r="H6" i="27"/>
  <c r="I6" i="27"/>
  <c r="J6" i="27"/>
  <c r="K6" i="27"/>
  <c r="L6" i="27"/>
  <c r="M6" i="27"/>
  <c r="N6" i="27"/>
  <c r="O6" i="27"/>
  <c r="P6" i="27"/>
  <c r="Q6" i="27"/>
  <c r="R6" i="27"/>
  <c r="S6" i="27"/>
  <c r="T6" i="27"/>
  <c r="U6" i="27"/>
  <c r="V6" i="27"/>
  <c r="W6" i="27"/>
  <c r="X6" i="27"/>
  <c r="Y6" i="27"/>
  <c r="Z6" i="27"/>
  <c r="AA6" i="27"/>
  <c r="AB6" i="27"/>
  <c r="AC6" i="27"/>
  <c r="AD6" i="27"/>
  <c r="AE6" i="27"/>
  <c r="AF6" i="27"/>
  <c r="AG6" i="27"/>
  <c r="AH6" i="27"/>
  <c r="AI6" i="27"/>
  <c r="AJ6" i="27"/>
  <c r="AK6" i="27"/>
  <c r="AL6" i="27"/>
  <c r="AM6" i="27"/>
  <c r="AN6" i="27"/>
  <c r="AO6" i="27"/>
  <c r="AP6" i="27"/>
  <c r="AQ6" i="27"/>
  <c r="AR6" i="27"/>
  <c r="AS6" i="27"/>
  <c r="AT6" i="27"/>
  <c r="AU6" i="27"/>
  <c r="AV6" i="27"/>
  <c r="AW6" i="27"/>
  <c r="AX6" i="27"/>
  <c r="AY6" i="27"/>
  <c r="AZ6" i="27"/>
  <c r="BA6" i="27"/>
  <c r="BB6" i="27"/>
  <c r="BC6" i="27"/>
  <c r="BD6" i="27"/>
  <c r="BE6" i="27"/>
  <c r="BF6" i="27"/>
  <c r="BG6" i="27"/>
  <c r="BH6" i="27"/>
  <c r="BI6" i="27"/>
  <c r="BJ6" i="27"/>
  <c r="BK6" i="27"/>
  <c r="BL6" i="27"/>
  <c r="BM6" i="27"/>
  <c r="BN6" i="27"/>
  <c r="BO6" i="27"/>
  <c r="BP6" i="27"/>
  <c r="BQ6" i="27"/>
  <c r="BR6" i="27"/>
  <c r="BS6" i="27"/>
  <c r="BT6" i="27"/>
  <c r="BU6" i="27"/>
  <c r="BV6" i="27"/>
  <c r="BW6" i="27"/>
  <c r="BX6" i="27"/>
  <c r="BY6" i="27"/>
  <c r="BZ6" i="27"/>
  <c r="CA6" i="27"/>
  <c r="CB6" i="27"/>
  <c r="CC6" i="27"/>
  <c r="CD6" i="27"/>
  <c r="CE6" i="27"/>
  <c r="CF6" i="27"/>
  <c r="CG6" i="27"/>
  <c r="CH6" i="27"/>
  <c r="CI6" i="27"/>
  <c r="CJ6" i="27"/>
  <c r="G7" i="27"/>
  <c r="H7" i="27"/>
  <c r="I7" i="27"/>
  <c r="J7" i="27"/>
  <c r="K7" i="27"/>
  <c r="L7" i="27"/>
  <c r="M7" i="27"/>
  <c r="N7" i="27"/>
  <c r="O7" i="27"/>
  <c r="P7" i="27"/>
  <c r="Q7" i="27"/>
  <c r="R7" i="27"/>
  <c r="S7" i="27"/>
  <c r="T7" i="27"/>
  <c r="U7" i="27"/>
  <c r="V7" i="27"/>
  <c r="W7" i="27"/>
  <c r="X7" i="27"/>
  <c r="Y7" i="27"/>
  <c r="Z7" i="27"/>
  <c r="AA7" i="27"/>
  <c r="AB7" i="27"/>
  <c r="AC7" i="27"/>
  <c r="AD7" i="27"/>
  <c r="AE7" i="27"/>
  <c r="AF7" i="27"/>
  <c r="AG7" i="27"/>
  <c r="AH7" i="27"/>
  <c r="AI7" i="27"/>
  <c r="AJ7" i="27"/>
  <c r="AK7" i="27"/>
  <c r="AL7" i="27"/>
  <c r="AM7" i="27"/>
  <c r="AN7" i="27"/>
  <c r="AO7" i="27"/>
  <c r="AP7" i="27"/>
  <c r="AQ7" i="27"/>
  <c r="AR7" i="27"/>
  <c r="AS7" i="27"/>
  <c r="AT7" i="27"/>
  <c r="AU7" i="27"/>
  <c r="AV7" i="27"/>
  <c r="AW7" i="27"/>
  <c r="AX7" i="27"/>
  <c r="AY7" i="27"/>
  <c r="AZ7" i="27"/>
  <c r="BA7" i="27"/>
  <c r="BB7" i="27"/>
  <c r="BC7" i="27"/>
  <c r="BD7" i="27"/>
  <c r="BE7" i="27"/>
  <c r="BF7" i="27"/>
  <c r="BG7" i="27"/>
  <c r="BH7" i="27"/>
  <c r="BI7" i="27"/>
  <c r="BJ7" i="27"/>
  <c r="BK7" i="27"/>
  <c r="BL7" i="27"/>
  <c r="BM7" i="27"/>
  <c r="BN7" i="27"/>
  <c r="BO7" i="27"/>
  <c r="BP7" i="27"/>
  <c r="BQ7" i="27"/>
  <c r="BR7" i="27"/>
  <c r="BS7" i="27"/>
  <c r="BT7" i="27"/>
  <c r="BU7" i="27"/>
  <c r="BV7" i="27"/>
  <c r="BW7" i="27"/>
  <c r="BX7" i="27"/>
  <c r="BY7" i="27"/>
  <c r="BZ7" i="27"/>
  <c r="CA7" i="27"/>
  <c r="CB7" i="27"/>
  <c r="CC7" i="27"/>
  <c r="CD7" i="27"/>
  <c r="CE7" i="27"/>
  <c r="CF7" i="27"/>
  <c r="CG7" i="27"/>
  <c r="CH7" i="27"/>
  <c r="CI7" i="27"/>
  <c r="CJ7" i="27"/>
  <c r="G8" i="27"/>
  <c r="H8" i="27"/>
  <c r="I8" i="27"/>
  <c r="J8" i="27"/>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8" i="27"/>
  <c r="AM8" i="27"/>
  <c r="AN8" i="27"/>
  <c r="AO8" i="27"/>
  <c r="AP8" i="27"/>
  <c r="AQ8" i="27"/>
  <c r="AR8" i="27"/>
  <c r="AS8" i="27"/>
  <c r="AT8" i="27"/>
  <c r="AU8" i="27"/>
  <c r="AV8" i="27"/>
  <c r="AW8" i="27"/>
  <c r="AX8" i="27"/>
  <c r="AY8" i="27"/>
  <c r="AZ8" i="27"/>
  <c r="BA8" i="27"/>
  <c r="BB8" i="27"/>
  <c r="BC8" i="27"/>
  <c r="BD8" i="27"/>
  <c r="BE8" i="27"/>
  <c r="BF8" i="27"/>
  <c r="BG8" i="27"/>
  <c r="BH8" i="27"/>
  <c r="BI8" i="27"/>
  <c r="BJ8" i="27"/>
  <c r="BK8" i="27"/>
  <c r="BL8" i="27"/>
  <c r="BM8" i="27"/>
  <c r="BN8" i="27"/>
  <c r="BO8" i="27"/>
  <c r="BP8" i="27"/>
  <c r="BQ8" i="27"/>
  <c r="BR8" i="27"/>
  <c r="BS8" i="27"/>
  <c r="BT8" i="27"/>
  <c r="BU8" i="27"/>
  <c r="BV8" i="27"/>
  <c r="BW8" i="27"/>
  <c r="BX8" i="27"/>
  <c r="BY8" i="27"/>
  <c r="BZ8" i="27"/>
  <c r="CA8" i="27"/>
  <c r="CB8" i="27"/>
  <c r="CC8" i="27"/>
  <c r="CD8" i="27"/>
  <c r="CE8" i="27"/>
  <c r="CF8" i="27"/>
  <c r="CG8" i="27"/>
  <c r="CH8" i="27"/>
  <c r="CI8" i="27"/>
  <c r="CJ8" i="27"/>
  <c r="G9" i="27"/>
  <c r="H9" i="27"/>
  <c r="I9" i="27"/>
  <c r="J9" i="27"/>
  <c r="K9" i="27"/>
  <c r="L9" i="27"/>
  <c r="M9" i="27"/>
  <c r="N9" i="27"/>
  <c r="O9" i="27"/>
  <c r="P9" i="27"/>
  <c r="Q9" i="27"/>
  <c r="R9" i="27"/>
  <c r="S9" i="27"/>
  <c r="T9" i="27"/>
  <c r="U9" i="27"/>
  <c r="V9" i="27"/>
  <c r="W9" i="27"/>
  <c r="X9" i="27"/>
  <c r="Y9" i="27"/>
  <c r="Z9" i="27"/>
  <c r="AA9" i="27"/>
  <c r="AB9" i="27"/>
  <c r="AC9" i="27"/>
  <c r="AD9" i="27"/>
  <c r="AE9" i="27"/>
  <c r="AF9" i="27"/>
  <c r="AG9" i="27"/>
  <c r="AH9" i="27"/>
  <c r="AI9" i="27"/>
  <c r="AJ9" i="27"/>
  <c r="AK9" i="27"/>
  <c r="AL9" i="27"/>
  <c r="AM9" i="27"/>
  <c r="AN9" i="27"/>
  <c r="AO9" i="27"/>
  <c r="AP9" i="27"/>
  <c r="AQ9" i="27"/>
  <c r="AR9" i="27"/>
  <c r="AS9" i="27"/>
  <c r="AT9" i="27"/>
  <c r="AU9" i="27"/>
  <c r="AV9" i="27"/>
  <c r="AW9" i="27"/>
  <c r="AX9" i="27"/>
  <c r="AY9" i="27"/>
  <c r="AZ9" i="27"/>
  <c r="BA9" i="27"/>
  <c r="BB9" i="27"/>
  <c r="BC9" i="27"/>
  <c r="BD9" i="27"/>
  <c r="BE9" i="27"/>
  <c r="BF9" i="27"/>
  <c r="BG9" i="27"/>
  <c r="BH9" i="27"/>
  <c r="BI9" i="27"/>
  <c r="BJ9" i="27"/>
  <c r="BK9" i="27"/>
  <c r="BL9" i="27"/>
  <c r="BM9" i="27"/>
  <c r="BN9" i="27"/>
  <c r="BO9" i="27"/>
  <c r="BP9" i="27"/>
  <c r="BQ9" i="27"/>
  <c r="BR9" i="27"/>
  <c r="BS9" i="27"/>
  <c r="BT9" i="27"/>
  <c r="BU9" i="27"/>
  <c r="BV9" i="27"/>
  <c r="BW9" i="27"/>
  <c r="BX9" i="27"/>
  <c r="BY9" i="27"/>
  <c r="BZ9" i="27"/>
  <c r="CA9" i="27"/>
  <c r="CB9" i="27"/>
  <c r="CC9" i="27"/>
  <c r="CD9" i="27"/>
  <c r="CE9" i="27"/>
  <c r="CF9" i="27"/>
  <c r="CG9" i="27"/>
  <c r="CH9" i="27"/>
  <c r="CI9" i="27"/>
  <c r="CJ9" i="27"/>
  <c r="G10" i="27"/>
  <c r="H10" i="27"/>
  <c r="I10" i="27"/>
  <c r="J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10" i="27"/>
  <c r="AM10" i="27"/>
  <c r="AN10" i="27"/>
  <c r="AO10" i="27"/>
  <c r="AP10" i="27"/>
  <c r="AQ10" i="27"/>
  <c r="AR10" i="27"/>
  <c r="AS10" i="27"/>
  <c r="AT10" i="27"/>
  <c r="AU10" i="27"/>
  <c r="AV10" i="27"/>
  <c r="AW10" i="27"/>
  <c r="AX10" i="27"/>
  <c r="AY10" i="27"/>
  <c r="AZ10" i="27"/>
  <c r="BA10" i="27"/>
  <c r="BB10" i="27"/>
  <c r="BC10" i="27"/>
  <c r="BD10" i="27"/>
  <c r="BE10" i="27"/>
  <c r="BF10" i="27"/>
  <c r="BG10" i="27"/>
  <c r="BH10" i="27"/>
  <c r="BI10" i="27"/>
  <c r="BJ10" i="27"/>
  <c r="BK10" i="27"/>
  <c r="BL10" i="27"/>
  <c r="BM10" i="27"/>
  <c r="BN10" i="27"/>
  <c r="BO10" i="27"/>
  <c r="BP10" i="27"/>
  <c r="BQ10" i="27"/>
  <c r="BR10" i="27"/>
  <c r="BS10" i="27"/>
  <c r="BT10" i="27"/>
  <c r="BU10" i="27"/>
  <c r="BV10" i="27"/>
  <c r="BW10" i="27"/>
  <c r="BX10" i="27"/>
  <c r="BY10" i="27"/>
  <c r="BZ10" i="27"/>
  <c r="CA10" i="27"/>
  <c r="CB10" i="27"/>
  <c r="CC10" i="27"/>
  <c r="CD10" i="27"/>
  <c r="CE10" i="27"/>
  <c r="CF10" i="27"/>
  <c r="CG10" i="27"/>
  <c r="CH10" i="27"/>
  <c r="CI10" i="27"/>
  <c r="CJ10" i="27"/>
  <c r="G11" i="27"/>
  <c r="H11" i="27"/>
  <c r="I11" i="27"/>
  <c r="J11" i="27"/>
  <c r="K11" i="27"/>
  <c r="L11" i="27"/>
  <c r="M11" i="27"/>
  <c r="N11" i="27"/>
  <c r="O11" i="27"/>
  <c r="P11" i="27"/>
  <c r="Q11" i="27"/>
  <c r="R11" i="27"/>
  <c r="S11" i="27"/>
  <c r="T11" i="27"/>
  <c r="U11" i="27"/>
  <c r="V11" i="27"/>
  <c r="W11" i="27"/>
  <c r="X11" i="27"/>
  <c r="Y11" i="27"/>
  <c r="Z11" i="27"/>
  <c r="AA11" i="27"/>
  <c r="AB11" i="27"/>
  <c r="AC11" i="27"/>
  <c r="AD11" i="27"/>
  <c r="AE11" i="27"/>
  <c r="AF11" i="27"/>
  <c r="AG11" i="27"/>
  <c r="AH11" i="27"/>
  <c r="AI11" i="27"/>
  <c r="AJ11" i="27"/>
  <c r="AK11" i="27"/>
  <c r="AL11" i="27"/>
  <c r="AM11" i="27"/>
  <c r="AN11" i="27"/>
  <c r="AO11" i="27"/>
  <c r="AP11" i="27"/>
  <c r="AQ11" i="27"/>
  <c r="AR11" i="27"/>
  <c r="AS11" i="27"/>
  <c r="AT11" i="27"/>
  <c r="AU11" i="27"/>
  <c r="AV11" i="27"/>
  <c r="AW11" i="27"/>
  <c r="AX11" i="27"/>
  <c r="AY11" i="27"/>
  <c r="AZ11" i="27"/>
  <c r="BA11" i="27"/>
  <c r="BB11" i="27"/>
  <c r="BC11" i="27"/>
  <c r="BD11" i="27"/>
  <c r="BE11" i="27"/>
  <c r="BF11" i="27"/>
  <c r="BG11" i="27"/>
  <c r="BH11" i="27"/>
  <c r="BI11" i="27"/>
  <c r="BJ11" i="27"/>
  <c r="BK11" i="27"/>
  <c r="BL11" i="27"/>
  <c r="BM11" i="27"/>
  <c r="BN11" i="27"/>
  <c r="BO11" i="27"/>
  <c r="BP11" i="27"/>
  <c r="BQ11" i="27"/>
  <c r="BR11" i="27"/>
  <c r="BS11" i="27"/>
  <c r="BT11" i="27"/>
  <c r="BU11" i="27"/>
  <c r="BV11" i="27"/>
  <c r="BW11" i="27"/>
  <c r="BX11" i="27"/>
  <c r="BY11" i="27"/>
  <c r="BZ11" i="27"/>
  <c r="CA11" i="27"/>
  <c r="CB11" i="27"/>
  <c r="CC11" i="27"/>
  <c r="CD11" i="27"/>
  <c r="CE11" i="27"/>
  <c r="CF11" i="27"/>
  <c r="CG11" i="27"/>
  <c r="CH11" i="27"/>
  <c r="CI11" i="27"/>
  <c r="CJ11" i="27"/>
  <c r="F11" i="27"/>
  <c r="F10" i="27"/>
  <c r="F9" i="27"/>
  <c r="F8" i="27"/>
  <c r="F7" i="27"/>
  <c r="F6" i="27"/>
  <c r="F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AI3" authorId="0" shapeId="0" xr:uid="{93B448A0-216C-4BBD-AABD-4E4341A44BA5}">
      <text>
        <r>
          <rPr>
            <sz val="9"/>
            <color indexed="81"/>
            <rFont val="Tahoma"/>
            <family val="2"/>
          </rPr>
          <t xml:space="preserve">The difference between volume before and after distillation and the proof of the distillate can be a proxy for how much energy is needed for the distillation process.
</t>
        </r>
      </text>
    </comment>
    <comment ref="BC3" authorId="0" shapeId="0" xr:uid="{B8066F46-47F6-40B5-A123-B56F88A9E72A}">
      <text>
        <r>
          <rPr>
            <sz val="9"/>
            <color indexed="81"/>
            <rFont val="Tahoma"/>
            <family val="2"/>
          </rPr>
          <t>If none enter 0%. If estimate please estimate to be within +/- 10% of actual amount.</t>
        </r>
      </text>
    </comment>
    <comment ref="CT3" authorId="0" shapeId="0" xr:uid="{7694C7C6-6507-499C-B055-B65556CFBABF}">
      <text>
        <r>
          <rPr>
            <sz val="9"/>
            <color indexed="81"/>
            <rFont val="Tahoma"/>
            <family val="2"/>
          </rPr>
          <t>If actual data cannot be produced, please provide an estimate that is within +/- 10% of actual. Use the volume of the pre-distilled mash, beer and/or spirit when responding to this question.</t>
        </r>
      </text>
    </comment>
    <comment ref="DL3" authorId="0" shapeId="0" xr:uid="{F68A0074-CC7F-4995-A4CD-85EC78A5B21A}">
      <text>
        <r>
          <rPr>
            <sz val="9"/>
            <color indexed="81"/>
            <rFont val="Tahoma"/>
            <family val="2"/>
          </rPr>
          <t>If none enter 0%. If estimate please estimate to be within +/- 10% of actual amount.</t>
        </r>
      </text>
    </comment>
    <comment ref="DS3" authorId="0" shapeId="0" xr:uid="{23964774-81E5-4E79-9D59-1A42B841F47A}">
      <text>
        <r>
          <rPr>
            <sz val="9"/>
            <color indexed="81"/>
            <rFont val="Tahoma"/>
            <family val="2"/>
          </rPr>
          <t>If none enter 0%. If estimate please estimate to be within +/- 10% of actual amount.</t>
        </r>
      </text>
    </comment>
    <comment ref="AF4" authorId="0" shapeId="0" xr:uid="{224CF3A2-7AAE-4DFB-8788-63F001A4E276}">
      <text>
        <r>
          <rPr>
            <sz val="9"/>
            <color indexed="81"/>
            <rFont val="Tahoma"/>
            <family val="2"/>
          </rPr>
          <t xml:space="preserve">Water for mashing, cooking, fermentatigoing intoo product; do not include water for heating, cooling, cleaning, etc.
</t>
        </r>
      </text>
    </comment>
    <comment ref="AH4" authorId="0" shapeId="0" xr:uid="{AE2BD848-ACF0-43A4-BFF6-A5E13C6FE9A8}">
      <text>
        <r>
          <rPr>
            <sz val="9"/>
            <color indexed="81"/>
            <rFont val="Tahoma"/>
            <family val="2"/>
          </rPr>
          <t xml:space="preserve">If actual data cannot be produced, please provide an estimate that is within +/- 10% of actual. Use the volume of the pre-distilled mash, beer and/or spirit when responding to this question.
</t>
        </r>
      </text>
    </comment>
    <comment ref="AI4" authorId="0" shapeId="0" xr:uid="{14837659-8907-4D4B-874C-2156141C50AF}">
      <text>
        <r>
          <rPr>
            <sz val="9"/>
            <color indexed="81"/>
            <rFont val="Tahoma"/>
            <family val="2"/>
          </rPr>
          <t xml:space="preserve">Enter the total volume of mash/beer/spirit (in volumetric gallons) prior to onsite distillation onsite. Include any spirits transferred or purchased from another site that were redistilled into this total.
</t>
        </r>
      </text>
    </comment>
    <comment ref="AJ4" authorId="0" shapeId="0" xr:uid="{3EB3E619-ED46-4A80-8389-3780C5EC022E}">
      <text>
        <r>
          <rPr>
            <sz val="9"/>
            <color indexed="81"/>
            <rFont val="Tahoma"/>
            <family val="2"/>
          </rPr>
          <t>Enter the total volume of the distillate (in volumetric, not proof, units) after the final distillation onsite, but before the spirit is diluted with water or any other adjuncts. If any spirits transferred from another distillery and were not distilled again (i.e. are aged or blended) EXCLUDE these amounts from the total.</t>
        </r>
      </text>
    </comment>
    <comment ref="AK4" authorId="0" shapeId="0" xr:uid="{E68D3914-1D77-4A36-ADBD-B6542AC39C1A}">
      <text>
        <r>
          <rPr>
            <sz val="9"/>
            <color indexed="81"/>
            <rFont val="Tahoma"/>
            <family val="2"/>
          </rPr>
          <t xml:space="preserve">*A proof gallon is one liquid gallon of spirits that is 50% alcohol as defined by TTB. At 125 proof, a gallon of liquid would be 1.25 proof gallons.
</t>
        </r>
      </text>
    </comment>
    <comment ref="AN4" authorId="0" shapeId="0" xr:uid="{99E79CD0-E92B-47A4-A880-DE51082D2843}">
      <text>
        <r>
          <rPr>
            <sz val="9"/>
            <color indexed="81"/>
            <rFont val="Tahoma"/>
            <family val="2"/>
          </rPr>
          <t xml:space="preserve">Provide the total weight of byproducts following mashing, fermentation and/or distillation before they undergo any processing to remove moisture prior to removal from site, such as pressing, centrifuging or drying.
</t>
        </r>
      </text>
    </comment>
    <comment ref="AO4" authorId="0" shapeId="0" xr:uid="{2AC6D1F6-8D2D-4F4D-86CF-3A8B18D86502}">
      <text>
        <r>
          <rPr>
            <sz val="9"/>
            <color indexed="81"/>
            <rFont val="Tahoma"/>
            <family val="2"/>
          </rPr>
          <t xml:space="preserve">Provide total weight of byproducts following any processes to remove moisture. I.e. total weight of spent grain before it leaves your facility.
</t>
        </r>
      </text>
    </comment>
    <comment ref="AP4" authorId="0" shapeId="0" xr:uid="{27B9B906-F248-491E-AF6A-ED1B24F435EA}">
      <text>
        <r>
          <rPr>
            <sz val="9"/>
            <color indexed="81"/>
            <rFont val="Tahoma"/>
            <family val="2"/>
          </rPr>
          <t xml:space="preserve">If you cannot answer the questions above please provide approximately the percentage moisture removed from byproducts. If no processes exist to remove excess liquid/moisture from byproducts input 0%.
</t>
        </r>
      </text>
    </comment>
    <comment ref="AR4" authorId="0" shapeId="0" xr:uid="{DEC961B5-F447-4DB5-856E-2A6A1C2D6DED}">
      <text>
        <r>
          <rPr>
            <sz val="9"/>
            <color indexed="81"/>
            <rFont val="Tahoma"/>
            <family val="2"/>
          </rPr>
          <t xml:space="preserve">Options are: Treatment to discharge offsite, Pretreatment to offsite treatment plant.
</t>
        </r>
      </text>
    </comment>
    <comment ref="AS4" authorId="0" shapeId="0" xr:uid="{EBF25403-3C34-4A72-B514-3EBABC0E5B13}">
      <text>
        <r>
          <rPr>
            <sz val="9"/>
            <color indexed="81"/>
            <rFont val="Tahoma"/>
            <family val="2"/>
          </rPr>
          <t xml:space="preserve">TO=Thermal oxidizer (such as a regenerative thermal oxidizer (RTO)
</t>
        </r>
      </text>
    </comment>
    <comment ref="AU4" authorId="0" shapeId="0" xr:uid="{5BE2B46B-79A4-4FD8-9E9A-5EF505EB6C72}">
      <text>
        <r>
          <rPr>
            <sz val="9"/>
            <color indexed="81"/>
            <rFont val="Tahoma"/>
            <family val="2"/>
          </rPr>
          <t>Enter volumetric gallons, not proof gallons, that are prepared for retail or wholesale</t>
        </r>
      </text>
    </comment>
    <comment ref="AV4" authorId="0" shapeId="0" xr:uid="{1574C29B-D01D-4A2D-B6CD-D87C590208F6}">
      <text>
        <r>
          <rPr>
            <sz val="9"/>
            <color indexed="81"/>
            <rFont val="Tahoma"/>
            <family val="2"/>
          </rPr>
          <t>If none enter 0%. If estimate please estimate to be within +/- 10% of actual amount.</t>
        </r>
      </text>
    </comment>
    <comment ref="CS4" authorId="0" shapeId="0" xr:uid="{8A8FCC80-42D2-41AE-92CA-10C847442BE3}">
      <text>
        <r>
          <rPr>
            <sz val="9"/>
            <color indexed="81"/>
            <rFont val="Tahoma"/>
            <family val="2"/>
          </rPr>
          <t xml:space="preserve">Water going into the product; do not include water for heating, cooling, cleaning, etc.
</t>
        </r>
      </text>
    </comment>
    <comment ref="CV4" authorId="0" shapeId="0" xr:uid="{48399706-297F-4CA6-BF6E-2BF2D21EB2B4}">
      <text>
        <r>
          <rPr>
            <sz val="9"/>
            <color indexed="81"/>
            <rFont val="Tahoma"/>
            <family val="2"/>
          </rPr>
          <t>Enter the total volume of mash/beer/spirit (in wine gallons) prior to onsite distillation onsite. Include any spirits transferred or purchased from another site that were redistilled into this total.</t>
        </r>
      </text>
    </comment>
    <comment ref="CW4" authorId="0" shapeId="0" xr:uid="{295176B7-B626-40BB-9229-BC346F627165}">
      <text>
        <r>
          <rPr>
            <sz val="9"/>
            <color indexed="81"/>
            <rFont val="Tahoma"/>
            <family val="2"/>
          </rPr>
          <t>Enter the total volume of the distillate (in wine gallons) after the final distillation onsite. If any spirits transferred from another distillery and were not distilled again (i.e. are aged or blended) EXCLUDE these amounts from the total.</t>
        </r>
      </text>
    </comment>
    <comment ref="CX4" authorId="0" shapeId="0" xr:uid="{CFDE7BE9-608B-44CD-A61D-13787F4C6468}">
      <text>
        <r>
          <rPr>
            <sz val="9"/>
            <color indexed="81"/>
            <rFont val="Tahoma"/>
            <family val="2"/>
          </rPr>
          <t xml:space="preserve">For example, if over the course of a year you distilled 1,000 wine gallons from a 20 proof mash, 2,000 wine gallons from a 30 proof mash and 500 gallons from 160 proof purchased spirit your total average weighted proof would be 46. See calculation in "Weight adjusted proof-Example" tab.
</t>
        </r>
      </text>
    </comment>
    <comment ref="CY4" authorId="0" shapeId="0" xr:uid="{EC412864-72F8-4BE2-A5D8-A30D763BFFE5}">
      <text>
        <r>
          <rPr>
            <sz val="9"/>
            <color indexed="81"/>
            <rFont val="Tahoma"/>
            <family val="2"/>
          </rPr>
          <t xml:space="preserve">For example, if over the course of a year you distilled 1,000 wine gallons ending in 190 proof and 2,000 wine gallons from a 160 proof your total weighed finishing proof would be 180. See calculation in "Weight adjusted proof-Example" tab.
</t>
        </r>
      </text>
    </comment>
    <comment ref="DD4" authorId="0" shapeId="0" xr:uid="{1E94B6C7-ED20-4B55-8FA9-8CC6E602CF7E}">
      <text>
        <r>
          <rPr>
            <sz val="9"/>
            <color indexed="81"/>
            <rFont val="Tahoma"/>
            <family val="2"/>
          </rPr>
          <t>Provide the total weight of spent grains following mashing, fermentation and/or distillation before they undergo any processes to remove moisture prior to removal from site, such as pressing, centrifuging or drying.</t>
        </r>
      </text>
    </comment>
    <comment ref="DE4" authorId="0" shapeId="0" xr:uid="{8FFD41D3-06A6-4FE5-AC60-5D501BE3F412}">
      <text>
        <r>
          <rPr>
            <sz val="9"/>
            <color indexed="81"/>
            <rFont val="Tahoma"/>
            <family val="2"/>
          </rPr>
          <t xml:space="preserve">Provide total weight of spent grains following any processes to remove moisture. I.e. total weight of spent grain before it leaves your facility.
</t>
        </r>
      </text>
    </comment>
    <comment ref="DF4" authorId="0" shapeId="0" xr:uid="{E5D353B8-C35C-447F-B845-F5D3DF480EB1}">
      <text>
        <r>
          <rPr>
            <sz val="9"/>
            <color indexed="81"/>
            <rFont val="Tahoma"/>
            <family val="2"/>
          </rPr>
          <t>If you cannot answer the questions above please provide approximately the percentage moisture removed from grains. If no processes exist to remove excess liquid/moisture from grain input 0%.</t>
        </r>
      </text>
    </comment>
    <comment ref="DH4" authorId="0" shapeId="0" xr:uid="{DFF510A9-6AD5-4BAF-A2F5-A64DA6DBE27D}">
      <text>
        <r>
          <rPr>
            <sz val="9"/>
            <color indexed="81"/>
            <rFont val="Tahoma"/>
            <family val="2"/>
          </rPr>
          <t>Options are: Treatment to discharge offsite, Pretreatment to offsite treatment plant.</t>
        </r>
      </text>
    </comment>
    <comment ref="DI4" authorId="0" shapeId="0" xr:uid="{7F6991A6-957F-4BA5-9DE0-9DDBB2ADFD53}">
      <text>
        <r>
          <rPr>
            <sz val="9"/>
            <color indexed="81"/>
            <rFont val="Tahoma"/>
            <family val="2"/>
          </rPr>
          <t>TO=Thermal oxidizer (such as a regenerative thermal oxidizer (RTO)</t>
        </r>
      </text>
    </comment>
    <comment ref="DK4" authorId="0" shapeId="0" xr:uid="{BB1B7D19-AA58-4F79-ACB8-550703A5E701}">
      <text>
        <r>
          <rPr>
            <sz val="9"/>
            <color indexed="81"/>
            <rFont val="Tahoma"/>
            <family val="2"/>
          </rPr>
          <t xml:space="preserve">Enter wine (volumetric) gallons, not proof gallons
</t>
        </r>
      </text>
    </comment>
    <comment ref="DP4" authorId="0" shapeId="0" xr:uid="{CC4C44CA-1143-4FEE-8818-83C78203EC28}">
      <text>
        <r>
          <rPr>
            <sz val="9"/>
            <color indexed="81"/>
            <rFont val="Tahoma"/>
            <family val="2"/>
          </rPr>
          <t>Used for statistical purposes</t>
        </r>
      </text>
    </comment>
    <comment ref="DR4" authorId="0" shapeId="0" xr:uid="{1A50324E-730E-4186-9086-26DAB406E2BA}">
      <text>
        <r>
          <rPr>
            <sz val="9"/>
            <color indexed="81"/>
            <rFont val="Tahoma"/>
            <family val="2"/>
          </rPr>
          <t xml:space="preserve">If none enter 0%. If estimate please estimate to be within +/- 10% of actual amount.
</t>
        </r>
      </text>
    </comment>
    <comment ref="AE5" authorId="0" shapeId="0" xr:uid="{F2C3681B-6C7F-41D5-922F-269F891B13EE}">
      <text>
        <r>
          <rPr>
            <sz val="9"/>
            <color indexed="81"/>
            <rFont val="Tahoma"/>
            <family val="2"/>
          </rPr>
          <t>*A proof gallon is one liquid gallon of spirits that is 50% alcohol as defined by TTB. At 125 proof, a gallon of liquid would be 1.25 proof gallons.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F5" authorId="0" shapeId="0" xr:uid="{9D2FD5B6-A665-46A3-9A10-B03C6524EB13}">
      <text>
        <r>
          <rPr>
            <b/>
            <sz val="9"/>
            <color indexed="81"/>
            <rFont val="Tahoma"/>
            <family val="2"/>
          </rPr>
          <t>If distillery did not operate in 2017 or 2015 provide data for 2019 and 2018 instead</t>
        </r>
        <r>
          <rPr>
            <sz val="9"/>
            <color indexed="81"/>
            <rFont val="Tahoma"/>
            <family val="2"/>
          </rPr>
          <t xml:space="preserve">
</t>
        </r>
      </text>
    </comment>
    <comment ref="G5" authorId="0" shapeId="0" xr:uid="{A4AA8137-E6A8-46A9-A564-66099AB94D6A}">
      <text>
        <r>
          <rPr>
            <b/>
            <sz val="9"/>
            <color indexed="81"/>
            <rFont val="Tahoma"/>
            <family val="2"/>
          </rPr>
          <t>If distillery did not operate in 2017 or 2015 provide data for 2019 and 2018 instead</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F5" authorId="0" shapeId="0" xr:uid="{51C8706C-1B15-47FD-AB9F-0A6AE5063BA2}">
      <text>
        <r>
          <rPr>
            <b/>
            <sz val="9"/>
            <color indexed="81"/>
            <rFont val="Tahoma"/>
            <family val="2"/>
          </rPr>
          <t>If distillery did not operate in 2017 or 2015 provide data for 2019 and 2018 instead</t>
        </r>
        <r>
          <rPr>
            <sz val="9"/>
            <color indexed="81"/>
            <rFont val="Tahoma"/>
            <family val="2"/>
          </rPr>
          <t xml:space="preserve">
</t>
        </r>
      </text>
    </comment>
    <comment ref="G5" authorId="0" shapeId="0" xr:uid="{880B96E0-E8CC-41AA-B80A-C32AC7349AFE}">
      <text>
        <r>
          <rPr>
            <b/>
            <sz val="9"/>
            <color indexed="81"/>
            <rFont val="Tahoma"/>
            <family val="2"/>
          </rPr>
          <t>If distillery did not operate in 2017 or 2015 provide data for 2019 and 2018 instead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V3" authorId="0" shapeId="0" xr:uid="{C30015AC-7F96-4BF0-9C37-6A832ADDBFB1}">
      <text>
        <r>
          <rPr>
            <sz val="9"/>
            <color indexed="81"/>
            <rFont val="Tahoma"/>
            <family val="2"/>
          </rPr>
          <t>Deduct excess electricity from onsite renewable generation that is sold or transferred offsite. Do NOT include renewable energy certificates (RECS), power purchase agreements (PPAs), or other off-site renewable electricity purchases.</t>
        </r>
      </text>
    </comment>
    <comment ref="D5" authorId="0" shapeId="0" xr:uid="{11C8FA25-665A-44D8-81D3-185130A3F484}">
      <text>
        <r>
          <rPr>
            <sz val="9"/>
            <color indexed="81"/>
            <rFont val="Tahoma"/>
            <family val="2"/>
          </rPr>
          <t xml:space="preserve">Reported electricity for ENERGY STAR benchmarking tool should be "Net Electricity." Please only include the total electricity purchased or transferred into the plant. Do not include in this cell any electricity generated onsite through onsite renewables, combined heat and power (CHP) or diesel generators. </t>
        </r>
      </text>
    </comment>
    <comment ref="V5" authorId="0" shapeId="0" xr:uid="{E6E27976-53D3-4C41-B7E5-E0A55FFD6F46}">
      <text>
        <r>
          <rPr>
            <sz val="9"/>
            <color indexed="81"/>
            <rFont val="Tahoma"/>
            <family val="2"/>
          </rPr>
          <t xml:space="preserve">While BIER tool requires reporting electricity generated from onsite non-renewable generation separately, for ENERGY STAR reporting please be sure to include any fuels used for onsite generation in the associated fuels columns to the left.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V3" authorId="0" shapeId="0" xr:uid="{9A9B1935-AAEB-4C76-80E2-18E7377042EE}">
      <text>
        <r>
          <rPr>
            <sz val="9"/>
            <color indexed="81"/>
            <rFont val="Tahoma"/>
            <family val="2"/>
          </rPr>
          <t>Deduct excess electricity from onsite renewable generation that is sold or transferred offsite. Do NOT include renewable energy certificates (RECS), power purchase agreements (PPAs), or other off-site renewable electricity purchases.</t>
        </r>
      </text>
    </comment>
    <comment ref="D5" authorId="0" shapeId="0" xr:uid="{05610E2E-9E54-4180-BF64-048A96677C72}">
      <text>
        <r>
          <rPr>
            <sz val="9"/>
            <color indexed="81"/>
            <rFont val="Tahoma"/>
            <family val="2"/>
          </rPr>
          <t xml:space="preserve">Reported electricity for ENERGY STAR benchmarking tool should be "Net Electricity." Please only include the total electricity purchased or transferred into the plant. Do not include in this cell any electricity generated onsite through onsite renewables, combined heat and power (CHP) or diesel generators. </t>
        </r>
      </text>
    </comment>
    <comment ref="V5" authorId="0" shapeId="0" xr:uid="{6C4417A6-D2E9-4AAF-9973-B08B66570E5E}">
      <text>
        <r>
          <rPr>
            <sz val="9"/>
            <color indexed="81"/>
            <rFont val="Tahoma"/>
            <family val="2"/>
          </rPr>
          <t xml:space="preserve">While BIER tool requires reporting electricity generated from onsite non-renewable generation separately, for ENERGY STAR reporting please be sure to include any fuels used for onsite generation in the associated fuels columns to the left.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V3" authorId="0" shapeId="0" xr:uid="{82EDE566-E330-4722-BCC0-022683FED291}">
      <text>
        <r>
          <rPr>
            <sz val="9"/>
            <color indexed="81"/>
            <rFont val="Tahoma"/>
            <family val="2"/>
          </rPr>
          <t>Deduct excess electricity from onsite renewable generation that is sold or transferred offsite. Do NOT include renewable energy certificates (RECS), power purchase agreements (PPAs), or other off-site renewable electricity purchases.</t>
        </r>
      </text>
    </comment>
    <comment ref="D5" authorId="0" shapeId="0" xr:uid="{8C25F023-9D4A-48C0-86C3-B38852696C9F}">
      <text>
        <r>
          <rPr>
            <sz val="9"/>
            <color indexed="81"/>
            <rFont val="Tahoma"/>
            <family val="2"/>
          </rPr>
          <t xml:space="preserve">Reported electricity for ENERGY STAR benchmarking tool should be "Net Electricity." Please only include the total electricity purchased or transferred into the plant. Do not include in this cell any electricity generated onsite through onsite renewables, combined heat and power (CHP) or diesel generators. </t>
        </r>
      </text>
    </comment>
    <comment ref="V5" authorId="0" shapeId="0" xr:uid="{48E418F4-8E7E-41B4-B5AD-D9A279E743E2}">
      <text>
        <r>
          <rPr>
            <sz val="9"/>
            <color indexed="81"/>
            <rFont val="Tahoma"/>
            <family val="2"/>
          </rPr>
          <t xml:space="preserve">While BIER tool requires reporting electricity generated from onsite non-renewable generation separately, for ENERGY STAR reporting please be sure to include any fuels used for onsite generation in the associated fuels columns to the left.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AF3" authorId="0" shapeId="0" xr:uid="{42CC7354-FAD2-44E8-B155-12AECB0B16ED}">
      <text>
        <r>
          <rPr>
            <sz val="9"/>
            <color indexed="81"/>
            <rFont val="Tahoma"/>
            <family val="2"/>
          </rPr>
          <t xml:space="preserve">The difference between volume before and after distillation and the proof of the distillate can be a proxy for how much energy is needed for the distillation process.
</t>
        </r>
      </text>
    </comment>
    <comment ref="AZ3" authorId="0" shapeId="0" xr:uid="{91A13DA0-4E49-46B8-A160-2C7035808988}">
      <text>
        <r>
          <rPr>
            <sz val="9"/>
            <color indexed="81"/>
            <rFont val="Tahoma"/>
            <family val="2"/>
          </rPr>
          <t>If none enter 0%. If estimate please estimate to be within +/- 10% of actual amount.</t>
        </r>
      </text>
    </comment>
    <comment ref="AC4" authorId="0" shapeId="0" xr:uid="{B6C61263-249B-4A46-98FE-1FE648E709DE}">
      <text>
        <r>
          <rPr>
            <sz val="9"/>
            <color indexed="81"/>
            <rFont val="Tahoma"/>
            <family val="2"/>
          </rPr>
          <t xml:space="preserve">Water for mashing, cooking, fermentatigoing intoo product; do not include water for heating, cooling, cleaning, etc.
</t>
        </r>
      </text>
    </comment>
    <comment ref="AE4" authorId="0" shapeId="0" xr:uid="{DF705909-54AE-422C-9482-00EF4FEB9590}">
      <text>
        <r>
          <rPr>
            <sz val="9"/>
            <color indexed="81"/>
            <rFont val="Tahoma"/>
            <family val="2"/>
          </rPr>
          <t xml:space="preserve">If actual data cannot be produced, please provide an estimate that is within +/- 10% of actual. Use the volume of the pre-distilled mash, beer and/or spirit when responding to this question.
</t>
        </r>
      </text>
    </comment>
    <comment ref="AF4" authorId="0" shapeId="0" xr:uid="{D628A206-6E06-466C-9FE4-A4296AAF55F4}">
      <text>
        <r>
          <rPr>
            <sz val="9"/>
            <color indexed="81"/>
            <rFont val="Tahoma"/>
            <family val="2"/>
          </rPr>
          <t xml:space="preserve">Enter the total volume of mash/beer/spirit (in volumetric gallons) prior to onsite distillation onsite. Include any spirits transferred or purchased from another site that were redistilled into this total.
</t>
        </r>
      </text>
    </comment>
    <comment ref="AG4" authorId="0" shapeId="0" xr:uid="{C4A6A918-D535-45D5-892F-10C8EA956330}">
      <text>
        <r>
          <rPr>
            <sz val="9"/>
            <color indexed="81"/>
            <rFont val="Tahoma"/>
            <family val="2"/>
          </rPr>
          <t>Enter the total volume of the distillate (in volumetric, not proof, units) after the final distillation onsite, but before the spirit is diluted with water or any other adjuncts. If any spirits transferred from another distillery and were not distilled again (i.e. are aged or blended) EXCLUDE these amounts from the total.</t>
        </r>
      </text>
    </comment>
    <comment ref="AH4" authorId="0" shapeId="0" xr:uid="{429D4D07-4E24-4DFB-8433-768DBA43E551}">
      <text>
        <r>
          <rPr>
            <sz val="9"/>
            <color indexed="81"/>
            <rFont val="Tahoma"/>
            <family val="2"/>
          </rPr>
          <t xml:space="preserve">*A proof gallon is one liquid gallon of spirits that is 50% alcohol as defined by TTB. At 125 proof, a gallon of liquid would be 1.25 proof gallons.
</t>
        </r>
      </text>
    </comment>
    <comment ref="AK4" authorId="0" shapeId="0" xr:uid="{0B30C027-B11D-46A0-B87B-6E632893DE01}">
      <text>
        <r>
          <rPr>
            <sz val="9"/>
            <color indexed="81"/>
            <rFont val="Tahoma"/>
            <family val="2"/>
          </rPr>
          <t xml:space="preserve">Provide the total weight of byproducts following mashing, fermentation and/or distillation before they undergo any processing to remove moisture prior to removal from site, such as pressing, centrifuging or drying.
</t>
        </r>
      </text>
    </comment>
    <comment ref="AL4" authorId="0" shapeId="0" xr:uid="{C8AEAAD8-CBA5-41A4-8BC1-43BA0EB3DA6B}">
      <text>
        <r>
          <rPr>
            <sz val="9"/>
            <color indexed="81"/>
            <rFont val="Tahoma"/>
            <family val="2"/>
          </rPr>
          <t xml:space="preserve">Provide total weight of byproducts following any processes to remove moisture. I.e. total weight of spent grain before it leaves your facility.
</t>
        </r>
      </text>
    </comment>
    <comment ref="AM4" authorId="0" shapeId="0" xr:uid="{8FB1FE7C-E8C3-4F27-8F5E-58C6EA0BD7A1}">
      <text>
        <r>
          <rPr>
            <sz val="9"/>
            <color indexed="81"/>
            <rFont val="Tahoma"/>
            <family val="2"/>
          </rPr>
          <t xml:space="preserve">If you cannot answer the questions above please provide approximately the percentage moisture removed from byproducts. If no processes exist to remove excess liquid/moisture from byproducts input 0%.
</t>
        </r>
      </text>
    </comment>
    <comment ref="AO4" authorId="0" shapeId="0" xr:uid="{E203C5E7-3183-4EDC-B611-44AE25528B0C}">
      <text>
        <r>
          <rPr>
            <sz val="9"/>
            <color indexed="81"/>
            <rFont val="Tahoma"/>
            <family val="2"/>
          </rPr>
          <t xml:space="preserve">Options are: Treatment to discharge offsite, Pretreatment to offsite treatment plant.
</t>
        </r>
      </text>
    </comment>
    <comment ref="AP4" authorId="0" shapeId="0" xr:uid="{AEEC07C9-500C-4909-A4C6-23CC20BA0207}">
      <text>
        <r>
          <rPr>
            <sz val="9"/>
            <color indexed="81"/>
            <rFont val="Tahoma"/>
            <family val="2"/>
          </rPr>
          <t xml:space="preserve">TO=Thermal oxidizer (such as a regenerative thermal oxidizer (RTO)
</t>
        </r>
      </text>
    </comment>
    <comment ref="AR4" authorId="0" shapeId="0" xr:uid="{DA19B511-C905-4F86-B44C-7B3262D5A6A3}">
      <text>
        <r>
          <rPr>
            <sz val="9"/>
            <color indexed="81"/>
            <rFont val="Tahoma"/>
            <family val="2"/>
          </rPr>
          <t>Enter volumetric gallons, not proof gallons, that are prepared for retail or wholesale</t>
        </r>
      </text>
    </comment>
    <comment ref="AS4" authorId="0" shapeId="0" xr:uid="{7E2202AA-98B7-4777-99A5-77B39D0903EE}">
      <text>
        <r>
          <rPr>
            <sz val="9"/>
            <color indexed="81"/>
            <rFont val="Tahoma"/>
            <family val="2"/>
          </rPr>
          <t>If none enter 0%. If estimate please estimate to be within +/- 10% of actual amount.</t>
        </r>
      </text>
    </comment>
    <comment ref="AB5" authorId="0" shapeId="0" xr:uid="{3AB135CB-570D-4A52-B460-010A94287FD5}">
      <text>
        <r>
          <rPr>
            <sz val="9"/>
            <color indexed="81"/>
            <rFont val="Tahoma"/>
            <family val="2"/>
          </rPr>
          <t>*A proof gallon is one liquid gallon of spirits that is 50% alcohol as defined by TTB. At 125 proof, a gallon of liquid would be 1.25 proof gallons.</t>
        </r>
      </text>
    </comment>
    <comment ref="B7" authorId="0" shapeId="0" xr:uid="{5B0DE277-6199-4310-9DA5-71D0A5C33BF2}">
      <text>
        <r>
          <rPr>
            <b/>
            <sz val="9"/>
            <color indexed="81"/>
            <rFont val="Tahoma"/>
            <family val="2"/>
          </rPr>
          <t>If distillery did not operate in 2017 or 2015 provide data for 2019 and 2018 instead</t>
        </r>
        <r>
          <rPr>
            <sz val="9"/>
            <color indexed="81"/>
            <rFont val="Tahoma"/>
            <family val="2"/>
          </rPr>
          <t xml:space="preserve">
</t>
        </r>
      </text>
    </comment>
    <comment ref="B8" authorId="0" shapeId="0" xr:uid="{56686E9F-07A6-496B-B054-76641E39BE10}">
      <text>
        <r>
          <rPr>
            <b/>
            <sz val="9"/>
            <color indexed="81"/>
            <rFont val="Tahoma"/>
            <family val="2"/>
          </rPr>
          <t>If distillery did not operate in 2017 or 2015 provide data for 2019 and 2018 instead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F5" authorId="0" shapeId="0" xr:uid="{00000000-0006-0000-0200-000001000000}">
      <text>
        <r>
          <rPr>
            <b/>
            <sz val="9"/>
            <color indexed="81"/>
            <rFont val="Tahoma"/>
            <family val="2"/>
          </rPr>
          <t>If distillery did not operate in 2017 or 2015 provide data for 2019 and 2018 instead</t>
        </r>
        <r>
          <rPr>
            <sz val="9"/>
            <color indexed="81"/>
            <rFont val="Tahoma"/>
            <family val="2"/>
          </rPr>
          <t xml:space="preserve">
</t>
        </r>
      </text>
    </comment>
    <comment ref="G5" authorId="0" shapeId="0" xr:uid="{00000000-0006-0000-0200-000002000000}">
      <text>
        <r>
          <rPr>
            <b/>
            <sz val="9"/>
            <color indexed="81"/>
            <rFont val="Tahoma"/>
            <family val="2"/>
          </rPr>
          <t>If distillery did not operate in 2017 or 2015 provide data for 2019 and 2018 instead</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F5" authorId="0" shapeId="0" xr:uid="{6E87519E-069C-436D-8C08-6A996FE42A1C}">
      <text>
        <r>
          <rPr>
            <b/>
            <sz val="9"/>
            <color indexed="81"/>
            <rFont val="Tahoma"/>
            <family val="2"/>
          </rPr>
          <t>If distillery did not operate in 2017 or 2015 provide data for 2019 and 2018 instead</t>
        </r>
        <r>
          <rPr>
            <sz val="9"/>
            <color indexed="81"/>
            <rFont val="Tahoma"/>
            <family val="2"/>
          </rPr>
          <t xml:space="preserve">
</t>
        </r>
      </text>
    </comment>
    <comment ref="G5" authorId="0" shapeId="0" xr:uid="{EB6889DE-E77E-402F-94D4-10029878499C}">
      <text>
        <r>
          <rPr>
            <b/>
            <sz val="9"/>
            <color indexed="81"/>
            <rFont val="Tahoma"/>
            <family val="2"/>
          </rPr>
          <t>If distillery did not operate in 2017 or 2015 provide data for 2019 and 2018 instead</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F5" authorId="0" shapeId="0" xr:uid="{DA5BDF7A-F838-4BAF-A286-AB79AC51B29D}">
      <text>
        <r>
          <rPr>
            <b/>
            <sz val="9"/>
            <color indexed="81"/>
            <rFont val="Tahoma"/>
            <family val="2"/>
          </rPr>
          <t>If distillery did not operate in 2017 or 2015 provide data for 2019 and 2018 instead</t>
        </r>
        <r>
          <rPr>
            <sz val="9"/>
            <color indexed="81"/>
            <rFont val="Tahoma"/>
            <family val="2"/>
          </rPr>
          <t xml:space="preserve">
</t>
        </r>
      </text>
    </comment>
    <comment ref="G5" authorId="0" shapeId="0" xr:uid="{12DCF20D-1757-4331-95D6-18E8286D4D8C}">
      <text>
        <r>
          <rPr>
            <b/>
            <sz val="9"/>
            <color indexed="81"/>
            <rFont val="Tahoma"/>
            <family val="2"/>
          </rPr>
          <t>If distillery did not operate in 2017 or 2015 provide data for 2019 and 2018 instead</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Macri, Daniel</author>
  </authors>
  <commentList>
    <comment ref="F5" authorId="0" shapeId="0" xr:uid="{2D017BB0-E074-43A7-BE48-BE642FAC92EC}">
      <text>
        <r>
          <rPr>
            <b/>
            <sz val="9"/>
            <color indexed="81"/>
            <rFont val="Tahoma"/>
            <family val="2"/>
          </rPr>
          <t>If distillery did not operate in 2017 or 2015 provide data for 2019 and 2018 instead</t>
        </r>
        <r>
          <rPr>
            <sz val="9"/>
            <color indexed="81"/>
            <rFont val="Tahoma"/>
            <family val="2"/>
          </rPr>
          <t xml:space="preserve">
</t>
        </r>
      </text>
    </comment>
    <comment ref="G5" authorId="0" shapeId="0" xr:uid="{492470D9-07BC-4D4F-B24E-2990E076FFB9}">
      <text>
        <r>
          <rPr>
            <b/>
            <sz val="9"/>
            <color indexed="81"/>
            <rFont val="Tahoma"/>
            <family val="2"/>
          </rPr>
          <t>If distillery did not operate in 2017 or 2015 provide data for 2019 and 2018 instead</t>
        </r>
        <r>
          <rPr>
            <sz val="9"/>
            <color indexed="81"/>
            <rFont val="Tahoma"/>
            <family val="2"/>
          </rPr>
          <t xml:space="preserve">
</t>
        </r>
      </text>
    </comment>
  </commentList>
</comments>
</file>

<file path=xl/sharedStrings.xml><?xml version="1.0" encoding="utf-8"?>
<sst xmlns="http://schemas.openxmlformats.org/spreadsheetml/2006/main" count="2253" uniqueCount="269">
  <si>
    <t>Other</t>
  </si>
  <si>
    <t>Gallons</t>
  </si>
  <si>
    <t>Gas</t>
  </si>
  <si>
    <t>Biomass</t>
  </si>
  <si>
    <t>Barley</t>
  </si>
  <si>
    <t>Average weighted proof</t>
  </si>
  <si>
    <t>If other please specify</t>
  </si>
  <si>
    <t>Is the distillery required to have any air pollution control equipment?</t>
  </si>
  <si>
    <t>If other please explain</t>
  </si>
  <si>
    <t>Is distillery (excluding offices, tasting room, warehouses) climate controlled?</t>
  </si>
  <si>
    <t>Distillery</t>
  </si>
  <si>
    <t>Offices</t>
  </si>
  <si>
    <t>Tasting Room</t>
  </si>
  <si>
    <t>Warehouse</t>
  </si>
  <si>
    <t>For statistical purchases what is your average taxable removal as reported that year to TTB? (proof gallons)</t>
  </si>
  <si>
    <t>Wheat</t>
  </si>
  <si>
    <t>Corn</t>
  </si>
  <si>
    <t>Rice</t>
  </si>
  <si>
    <t>Sorghum</t>
  </si>
  <si>
    <t>Molasses</t>
  </si>
  <si>
    <t>Cane juice</t>
  </si>
  <si>
    <t>Sugar</t>
  </si>
  <si>
    <t>Agave</t>
  </si>
  <si>
    <t>Fruit</t>
  </si>
  <si>
    <t>Process Water</t>
  </si>
  <si>
    <t>Pounds</t>
  </si>
  <si>
    <t>Short Ton</t>
  </si>
  <si>
    <t>Metric Tonne</t>
  </si>
  <si>
    <t>Mass</t>
  </si>
  <si>
    <t>Volume</t>
  </si>
  <si>
    <t>US Gallons</t>
  </si>
  <si>
    <t>Cubic Feet</t>
  </si>
  <si>
    <t>Liters</t>
  </si>
  <si>
    <t>Cubic Meter</t>
  </si>
  <si>
    <t>kg</t>
  </si>
  <si>
    <t>Proof</t>
  </si>
  <si>
    <t>Proof (1-200)</t>
  </si>
  <si>
    <t>Type of distillation process</t>
  </si>
  <si>
    <t>Continuous/Column</t>
  </si>
  <si>
    <t>Pot/Batch</t>
  </si>
  <si>
    <t>Combined</t>
  </si>
  <si>
    <t>Distillation Process</t>
  </si>
  <si>
    <t>Select one</t>
  </si>
  <si>
    <t>Approximate moisture removal (answer this if cannot address above)</t>
  </si>
  <si>
    <t>Percentage</t>
  </si>
  <si>
    <t>Packaged in retail containers</t>
  </si>
  <si>
    <t>Cold filled</t>
  </si>
  <si>
    <t>Carbonated</t>
  </si>
  <si>
    <t>Refrigerated</t>
  </si>
  <si>
    <t>Percentage of final volume:</t>
  </si>
  <si>
    <t>Wastewater</t>
  </si>
  <si>
    <t>Environmental Controls</t>
  </si>
  <si>
    <t>No</t>
  </si>
  <si>
    <t>Yes-Other</t>
  </si>
  <si>
    <t>Pollution Control</t>
  </si>
  <si>
    <t>Spent Grain Processing</t>
  </si>
  <si>
    <t>Yes-Comfort heating</t>
  </si>
  <si>
    <t>Yes-Comfort cooling</t>
  </si>
  <si>
    <t>Yes-Comfort heating and cooling</t>
  </si>
  <si>
    <t>Percentage of total square footage</t>
  </si>
  <si>
    <t>Percent</t>
  </si>
  <si>
    <t>Proof gallons</t>
  </si>
  <si>
    <t>Net electricity</t>
  </si>
  <si>
    <t>Natural Gas</t>
  </si>
  <si>
    <t>Heavy Oil</t>
  </si>
  <si>
    <t>Light Oil</t>
  </si>
  <si>
    <t>Propane</t>
  </si>
  <si>
    <t>Biogas/Syngas</t>
  </si>
  <si>
    <t>Other Fuels</t>
  </si>
  <si>
    <t>Onsite Renewables</t>
  </si>
  <si>
    <t>Comfort Heating</t>
  </si>
  <si>
    <t>kWh</t>
  </si>
  <si>
    <t>mWh</t>
  </si>
  <si>
    <t>Electricity</t>
  </si>
  <si>
    <t>MMBtu</t>
  </si>
  <si>
    <t>Therms</t>
  </si>
  <si>
    <t>kBtu</t>
  </si>
  <si>
    <t>MCF (1000 CF)</t>
  </si>
  <si>
    <t>MJ</t>
  </si>
  <si>
    <t>GJ</t>
  </si>
  <si>
    <t>Oils</t>
  </si>
  <si>
    <t>Thousand Gallons</t>
  </si>
  <si>
    <t>Purchased Chilled Water</t>
  </si>
  <si>
    <t>Facility Name</t>
  </si>
  <si>
    <t>Facility Location (Outside U.S.)</t>
  </si>
  <si>
    <t xml:space="preserve">Distilled Spirits Plants Energy Performance Benchmarking Data Form </t>
  </si>
  <si>
    <t>What data is needed?</t>
  </si>
  <si>
    <t>Overview</t>
  </si>
  <si>
    <t>Why participate?</t>
  </si>
  <si>
    <t>Confidentiality?</t>
  </si>
  <si>
    <t>I'm in, how do I participate?</t>
  </si>
  <si>
    <t>Does wastewater undergo any treatment or pre-treatment?</t>
  </si>
  <si>
    <t>Yes</t>
  </si>
  <si>
    <t>Treatment to discharge</t>
  </si>
  <si>
    <t>Total volume finished product</t>
  </si>
  <si>
    <t>If other (write-in)</t>
  </si>
  <si>
    <t>Text</t>
  </si>
  <si>
    <t>I. ENERGY</t>
  </si>
  <si>
    <t>II. PROCESS INPUTS (Mashing, cooking, fermenting)</t>
  </si>
  <si>
    <t>III. DISTILLING</t>
  </si>
  <si>
    <t>IV. SUPPORT PROCESSES</t>
  </si>
  <si>
    <t>V. BOTTLING</t>
  </si>
  <si>
    <t>VI. ONSITE USES</t>
  </si>
  <si>
    <t>Select unit</t>
  </si>
  <si>
    <t>INSTRUCTIONS</t>
  </si>
  <si>
    <t>If none enter 0%. If estimate please estimate to be within +/- 10% of actual amount.</t>
  </si>
  <si>
    <t>Pretreatment to offsite treatment plant</t>
  </si>
  <si>
    <t>Does your facility blow bottles onsite?</t>
  </si>
  <si>
    <t>Blow Bottles</t>
  </si>
  <si>
    <t>Comments from distillery</t>
  </si>
  <si>
    <t>Options are: Treatment to discharge offsite, Pretreatment to offsite treatment plant.</t>
  </si>
  <si>
    <t>Instructions</t>
  </si>
  <si>
    <t xml:space="preserve">Include only total electricity purchased or transferred into the plant. Do not include in this cell any electricity generated onsite through onsite renewables, combined heat and power (CHP) or diesel generators. </t>
  </si>
  <si>
    <t>Facility Zip Code (U.S)</t>
  </si>
  <si>
    <t>Percentage of annual volume distilled from:</t>
  </si>
  <si>
    <t>If actual data cannot be produced, please provide an estimate that is within +/- 10% of actual. Use the volume of the pre-distilled mash, beer and/or spirit when responding to this question.</t>
  </si>
  <si>
    <t>Total Volume &amp; Proof</t>
  </si>
  <si>
    <t>Write in</t>
  </si>
  <si>
    <t>Yes-Scrubber</t>
  </si>
  <si>
    <t>Yes-Thermal Oxidizer (TO)</t>
  </si>
  <si>
    <t>Yes-TO &amp; scrubber</t>
  </si>
  <si>
    <t>TO=Thermal oxidizer (such as a regenerative thermal oxidizer (RTO)</t>
  </si>
  <si>
    <t>If yes, which option reflects how wastewater is managed?</t>
  </si>
  <si>
    <t>Select</t>
  </si>
  <si>
    <t>Facility Zip Code</t>
  </si>
  <si>
    <t>x</t>
  </si>
  <si>
    <t>Cooling Water Type</t>
  </si>
  <si>
    <t>If Other, Please Specify</t>
  </si>
  <si>
    <t>Distillation Process Type</t>
  </si>
  <si>
    <t>% Beverage Mix - Spirits</t>
  </si>
  <si>
    <t>Additional Comments</t>
  </si>
  <si>
    <t>% Gin</t>
  </si>
  <si>
    <t>% Vodka</t>
  </si>
  <si>
    <t>% Whiskey</t>
  </si>
  <si>
    <t>% Rum</t>
  </si>
  <si>
    <t>% Tequila</t>
  </si>
  <si>
    <t>% Other</t>
  </si>
  <si>
    <t>Specify Other</t>
  </si>
  <si>
    <t>Total volume 
(post-onsite distillation/pre-proofing)</t>
  </si>
  <si>
    <t>Average starting proof 
(weight adjusted)</t>
  </si>
  <si>
    <t>Average finishing proof 
(weight adjusted)</t>
  </si>
  <si>
    <t>Total volume 
(pre-onsite distillation)</t>
  </si>
  <si>
    <t>Beer or spirit 
(no grains)</t>
  </si>
  <si>
    <t>Mash
(with grains)</t>
  </si>
  <si>
    <t>Type</t>
  </si>
  <si>
    <t>Total volume</t>
  </si>
  <si>
    <t>Finished Product</t>
  </si>
  <si>
    <t xml:space="preserve"> Average taxable removal as reported that year to TTB? (proof gallons)</t>
  </si>
  <si>
    <t>Facility Location (if outside US)</t>
  </si>
  <si>
    <t>Write-in</t>
  </si>
  <si>
    <t>cocktails</t>
  </si>
  <si>
    <t>Once-Through</t>
  </si>
  <si>
    <t>Approximate moisture removal</t>
  </si>
  <si>
    <r>
      <t xml:space="preserve">For each distillery your company operates in North America, please provide the following information. 
</t>
    </r>
    <r>
      <rPr>
        <b/>
        <i/>
        <sz val="12"/>
        <color rgb="FF0070C0"/>
        <rFont val="Calibri"/>
        <family val="2"/>
      </rPr>
      <t>Please provide information for calendar year 2020, at a minimum, as well as 2017 and 2015. 
If any distillery did not operate in any of those years please provide data for 2019 and 2018 instead.</t>
    </r>
  </si>
  <si>
    <t>Duke Distilling</t>
  </si>
  <si>
    <t>Bottling</t>
  </si>
  <si>
    <t>Percentages should add to 100% for each year.</t>
  </si>
  <si>
    <r>
      <rPr>
        <b/>
        <sz val="10"/>
        <color theme="1"/>
        <rFont val="Calibri"/>
        <family val="2"/>
        <scheme val="minor"/>
      </rPr>
      <t>gale.boyd@duke.edu; matthew.doolin@duke.edu</t>
    </r>
    <r>
      <rPr>
        <sz val="10"/>
        <color theme="1"/>
        <rFont val="Calibri"/>
        <family val="2"/>
        <scheme val="minor"/>
      </rPr>
      <t xml:space="preserve">
</t>
    </r>
  </si>
  <si>
    <t>Dr. Gale A. Boyd &amp; Matthew Doolin</t>
  </si>
  <si>
    <t xml:space="preserve">1) For each distillery your company operates in North America, please provide annual production, plant characteristic, and energy use data for the categories provided on the subsequent tabs of this workbook. 
2) Enter plant information for one plant all on one sheet.
3) Send completed form or direct questions to (email preferred):
</t>
  </si>
  <si>
    <t>Providing data is voluntary but doing so will help ensure the benchmarking tool will work for distilleries like yours. Once developed, the EPI will let you see how energy efficient your distilleries are to distilleries with similar characteristics.  Distilleries that score a 75 out of 100 or higher may be eligible for ENERGY STAR plant certification.</t>
  </si>
  <si>
    <t>All data that is voluntarily provided to Dr. Gale Boyd and his team at Duke University is used to develop statistical models for benchmarking the energy performance of the US distilling industry. All data is kept confidential and will not be released or shared with any external  organizations. If needed, companies may request non-disclosure agreements with Duke University at the email address below.</t>
  </si>
  <si>
    <t>This spreadsheet has been developed to gather data for creating an ENERGY STAR Energy Performance Indicator (EPI) for Distilleries.   An EPI is a benchmarking tool that allows companies to compare the energy efficiency of their plants to the rest of the U.S. Industry.
This form was created with the support of the Distilled Spirits Council of the United States (DISCUS) and companies participating in the ENERGY STAR Distillery Focus.  Data gathered through this form will be sent directly to Duke University. (see section to right)</t>
  </si>
  <si>
    <t>Only include spirits that were purchased or transferred from another facility and were redistilled. Do not include any that are directly aged and/or bottled.</t>
  </si>
  <si>
    <t>Yes/No</t>
  </si>
  <si>
    <t>Duke University
Social Science Research Institute
Box 90989
Durham, NC 27708</t>
  </si>
  <si>
    <t>Provide the total onsite energy use for this distillery for all sources of energy below.</t>
  </si>
  <si>
    <t>Annual energy data, production data and plant characteristic data for 1-3 years.  At least one year of data for 2020 is required. 
Additional data for 2017 and 2015 is encouraged. This data will help develop a tool that allows a fair comparison between different types of distilleries. If your distillery did not operate in 2017 or 2015 please provide data instead for 2019 and 2018 instead.</t>
  </si>
  <si>
    <t>Total volume (volumetric gallons)</t>
  </si>
  <si>
    <t>Total proof gallons</t>
  </si>
  <si>
    <t>Proof Gallons</t>
  </si>
  <si>
    <t>US Volumetric Gallons</t>
  </si>
  <si>
    <t>Are grains/solids removed prior to distillation?</t>
  </si>
  <si>
    <t>Would you like to receive updates on the progress of the EPI and ENERGY STAR?</t>
  </si>
  <si>
    <t>Is any energy data submetered in parts of the site?</t>
  </si>
  <si>
    <t>Purchased Steam/Hot Water</t>
  </si>
  <si>
    <r>
      <t xml:space="preserve">Spirits purchased/transferred from other site </t>
    </r>
    <r>
      <rPr>
        <b/>
        <u/>
        <sz val="11"/>
        <rFont val="Calibri"/>
        <family val="2"/>
        <scheme val="minor"/>
      </rPr>
      <t>AND</t>
    </r>
    <r>
      <rPr>
        <b/>
        <sz val="11"/>
        <rFont val="Calibri"/>
        <family val="2"/>
        <scheme val="minor"/>
      </rPr>
      <t xml:space="preserve"> redistilled</t>
    </r>
  </si>
  <si>
    <t>*A proof gallon is one liquid gallon of spirits that is 50% alcohol as defined by TTB. At 125 proof, a gallon of liquid would be 1.25 proof gallons.</t>
  </si>
  <si>
    <t>Rye</t>
  </si>
  <si>
    <r>
      <rPr>
        <i/>
        <sz val="11"/>
        <color theme="1"/>
        <rFont val="Calibri"/>
        <family val="2"/>
        <scheme val="minor"/>
      </rPr>
      <t>Process</t>
    </r>
    <r>
      <rPr>
        <sz val="11"/>
        <color theme="1"/>
        <rFont val="Calibri"/>
        <family val="2"/>
        <scheme val="minor"/>
      </rPr>
      <t xml:space="preserve"> Water</t>
    </r>
  </si>
  <si>
    <t>Volumetric Liters</t>
  </si>
  <si>
    <t>Sometimes</t>
  </si>
  <si>
    <r>
      <t xml:space="preserve">If sometimes, what percent of total annual volume is distilled when grains/solids have </t>
    </r>
    <r>
      <rPr>
        <b/>
        <u/>
        <sz val="11"/>
        <color theme="1"/>
        <rFont val="Calibri"/>
        <family val="2"/>
        <scheme val="minor"/>
      </rPr>
      <t>not</t>
    </r>
    <r>
      <rPr>
        <sz val="11"/>
        <color theme="1"/>
        <rFont val="Calibri"/>
        <family val="2"/>
        <scheme val="minor"/>
      </rPr>
      <t xml:space="preserve"> been removed?</t>
    </r>
  </si>
  <si>
    <t>If other, please specify</t>
  </si>
  <si>
    <r>
      <t>Total volume of mash/wash/beer/wine</t>
    </r>
    <r>
      <rPr>
        <b/>
        <sz val="11"/>
        <color theme="1"/>
        <rFont val="Calibri"/>
        <family val="2"/>
        <scheme val="minor"/>
      </rPr>
      <t xml:space="preserve"> </t>
    </r>
    <r>
      <rPr>
        <b/>
        <i/>
        <sz val="11"/>
        <color theme="1"/>
        <rFont val="Calibri"/>
        <family val="2"/>
        <scheme val="minor"/>
      </rPr>
      <t>before</t>
    </r>
    <r>
      <rPr>
        <sz val="11"/>
        <color theme="1"/>
        <rFont val="Calibri"/>
        <family val="2"/>
        <scheme val="minor"/>
      </rPr>
      <t xml:space="preserve"> distillation </t>
    </r>
  </si>
  <si>
    <r>
      <t xml:space="preserve">Total volume of distillate </t>
    </r>
    <r>
      <rPr>
        <b/>
        <i/>
        <sz val="11"/>
        <color theme="1"/>
        <rFont val="Calibri"/>
        <family val="2"/>
        <scheme val="minor"/>
      </rPr>
      <t>after</t>
    </r>
    <r>
      <rPr>
        <sz val="11"/>
        <color theme="1"/>
        <rFont val="Calibri"/>
        <family val="2"/>
        <scheme val="minor"/>
      </rPr>
      <t xml:space="preserve"> distillation (prior to aging or proofing)</t>
    </r>
  </si>
  <si>
    <r>
      <t xml:space="preserve">Total </t>
    </r>
    <r>
      <rPr>
        <b/>
        <i/>
        <sz val="11"/>
        <color theme="1"/>
        <rFont val="Calibri"/>
        <family val="2"/>
        <scheme val="minor"/>
      </rPr>
      <t>proof gallons</t>
    </r>
    <r>
      <rPr>
        <sz val="11"/>
        <color theme="1"/>
        <rFont val="Calibri"/>
        <family val="2"/>
        <scheme val="minor"/>
      </rPr>
      <t xml:space="preserve"> distilled</t>
    </r>
  </si>
  <si>
    <t>Enter the total volume of the distillate (in volumetric, not proof, units) after the final distillation onsite, but before the spirit is diluted with water or any other adjuncts. If any spirits transferred from another distillery and were not distilled again (i.e. are aged or blended) EXCLUDE these amounts from the total.</t>
  </si>
  <si>
    <t>Byproduct Processing</t>
  </si>
  <si>
    <t>The difference between volume before and after distillation and the proof of the distillate can be a proxy for how much energy is needed for the distillation process.</t>
  </si>
  <si>
    <t>Byproducts include spent grain, stillage, slop, vinasse, etc.</t>
  </si>
  <si>
    <t>Provide the total weight of byproducts following mashing, fermentation and/or distillation before they undergo any processing to remove moisture prior to removal from site, such as pressing, centrifuging or drying.</t>
  </si>
  <si>
    <t>Provide total weight of byproducts following any processes to remove moisture. I.e. total weight of spent grain before it leaves your facility.</t>
  </si>
  <si>
    <t>If you cannot answer the questions above please provide approximately the percentage moisture removed from byproducts. If no processes exist to remove excess liquid/moisture from byproducts input 0%.</t>
  </si>
  <si>
    <r>
      <t xml:space="preserve">Weight of byproduct </t>
    </r>
    <r>
      <rPr>
        <u/>
        <sz val="11"/>
        <color theme="1"/>
        <rFont val="Calibri"/>
        <family val="2"/>
        <scheme val="minor"/>
      </rPr>
      <t>prior</t>
    </r>
    <r>
      <rPr>
        <sz val="11"/>
        <color theme="1"/>
        <rFont val="Calibri"/>
        <family val="2"/>
        <scheme val="minor"/>
      </rPr>
      <t xml:space="preserve"> to processing</t>
    </r>
  </si>
  <si>
    <r>
      <t xml:space="preserve">Weight of byproduct </t>
    </r>
    <r>
      <rPr>
        <u/>
        <sz val="11"/>
        <color theme="1"/>
        <rFont val="Calibri"/>
        <family val="2"/>
        <scheme val="minor"/>
      </rPr>
      <t>after</t>
    </r>
    <r>
      <rPr>
        <sz val="11"/>
        <color theme="1"/>
        <rFont val="Calibri"/>
        <family val="2"/>
        <scheme val="minor"/>
      </rPr>
      <t xml:space="preserve"> processing</t>
    </r>
  </si>
  <si>
    <t>UPDATES</t>
  </si>
  <si>
    <t>Values entered below are fictitious values and are for illustration purposes only</t>
  </si>
  <si>
    <r>
      <t>Account for the energy used to produce steam, hot water, or chilled water if they are transferred from an external or third-party site whose energy does not appear in your plant's energy total. The following conversion factors may be used if MMBtu data from provider is not available: District Steam (150 psig) - Pounds</t>
    </r>
    <r>
      <rPr>
        <b/>
        <sz val="9"/>
        <color theme="1"/>
        <rFont val="Calibri"/>
        <family val="2"/>
        <scheme val="minor"/>
      </rPr>
      <t xml:space="preserve"> = 0.</t>
    </r>
    <r>
      <rPr>
        <sz val="9"/>
        <color theme="1"/>
        <rFont val="Calibri"/>
        <family val="2"/>
        <scheme val="minor"/>
      </rPr>
      <t xml:space="preserve">001195 MMBtu; District Chilled Water - Ton Hours = 0.012 MMBtu; District Hot Water - Therms = 0.1 MMBtu
</t>
    </r>
  </si>
  <si>
    <t>Distillery 1</t>
  </si>
  <si>
    <t>Include the electricity consumed from onsite renewable generation (e.g. PV, wind) but not renewable energy certificates (RECS),  power purchase agreements (PPAs), or other off-site renewable electricity purchases. Deduct excess electricity from onsite renewable generation that is sold or transferred offsite.</t>
  </si>
  <si>
    <t>Fill in Grey Cells</t>
  </si>
  <si>
    <t>Distillery 2</t>
  </si>
  <si>
    <t>Distillery 3</t>
  </si>
  <si>
    <t>Distillery 4</t>
  </si>
  <si>
    <t>Distillery 5</t>
  </si>
  <si>
    <r>
      <t>Total volume of mash/wash/beer/wine /outside spirits</t>
    </r>
    <r>
      <rPr>
        <b/>
        <sz val="11"/>
        <color theme="1"/>
        <rFont val="Calibri"/>
        <family val="2"/>
        <scheme val="minor"/>
      </rPr>
      <t xml:space="preserve"> </t>
    </r>
    <r>
      <rPr>
        <b/>
        <i/>
        <sz val="11"/>
        <color theme="1"/>
        <rFont val="Calibri"/>
        <family val="2"/>
        <scheme val="minor"/>
      </rPr>
      <t>before</t>
    </r>
    <r>
      <rPr>
        <sz val="11"/>
        <color theme="1"/>
        <rFont val="Calibri"/>
        <family val="2"/>
        <scheme val="minor"/>
      </rPr>
      <t xml:space="preserve"> distillation </t>
    </r>
  </si>
  <si>
    <r>
      <t xml:space="preserve">Water for mashing, cooking, fermentatigoing intoo product; </t>
    </r>
    <r>
      <rPr>
        <b/>
        <u/>
        <sz val="9"/>
        <color theme="1"/>
        <rFont val="Calibri"/>
        <family val="2"/>
        <scheme val="minor"/>
      </rPr>
      <t>do not</t>
    </r>
    <r>
      <rPr>
        <sz val="9"/>
        <color theme="1"/>
        <rFont val="Calibri"/>
        <family val="2"/>
        <scheme val="minor"/>
      </rPr>
      <t xml:space="preserve"> include water for heating, cooling, cleaning, etc.</t>
    </r>
  </si>
  <si>
    <t>Enter volumetric gallons, not proof gallons, that are prepared for retail or wholesale</t>
  </si>
  <si>
    <t>PLANT INFORMATION</t>
  </si>
  <si>
    <r>
      <t xml:space="preserve">Spirits purchased/transferred from other site </t>
    </r>
    <r>
      <rPr>
        <b/>
        <u/>
        <sz val="10"/>
        <rFont val="Calibri"/>
        <family val="2"/>
        <scheme val="minor"/>
      </rPr>
      <t>and</t>
    </r>
    <r>
      <rPr>
        <b/>
        <sz val="10"/>
        <rFont val="Calibri"/>
        <family val="2"/>
        <scheme val="minor"/>
      </rPr>
      <t xml:space="preserve"> redistilled</t>
    </r>
  </si>
  <si>
    <r>
      <t xml:space="preserve">Spent grain </t>
    </r>
    <r>
      <rPr>
        <u/>
        <sz val="10"/>
        <color theme="1"/>
        <rFont val="Calibri"/>
        <family val="2"/>
        <scheme val="minor"/>
      </rPr>
      <t>prior</t>
    </r>
    <r>
      <rPr>
        <sz val="10"/>
        <color theme="1"/>
        <rFont val="Calibri"/>
        <family val="2"/>
        <scheme val="minor"/>
      </rPr>
      <t xml:space="preserve"> to processing (weight)</t>
    </r>
  </si>
  <si>
    <r>
      <t xml:space="preserve">Spent grain </t>
    </r>
    <r>
      <rPr>
        <u/>
        <sz val="10"/>
        <color theme="1"/>
        <rFont val="Calibri"/>
        <family val="2"/>
        <scheme val="minor"/>
      </rPr>
      <t>following</t>
    </r>
    <r>
      <rPr>
        <sz val="10"/>
        <color theme="1"/>
        <rFont val="Calibri"/>
        <family val="2"/>
        <scheme val="minor"/>
      </rPr>
      <t xml:space="preserve"> processing and leaves plant (weight)</t>
    </r>
  </si>
  <si>
    <t>Enter the total volume of mash/beer/spirit (in volumetric gallons) prior to onsite distillation onsite. Include any spirits transferred or purchased from another site that were redistilled into this total.</t>
  </si>
  <si>
    <r>
      <rPr>
        <i/>
        <sz val="10"/>
        <color theme="1"/>
        <rFont val="Calibri"/>
        <family val="2"/>
        <scheme val="minor"/>
      </rPr>
      <t>Process</t>
    </r>
    <r>
      <rPr>
        <sz val="10"/>
        <color theme="1"/>
        <rFont val="Calibri"/>
        <family val="2"/>
        <scheme val="minor"/>
      </rPr>
      <t xml:space="preserve"> Water</t>
    </r>
  </si>
  <si>
    <r>
      <t xml:space="preserve">If sometimes, what percent of total annual volume is distilled when grains/solids have </t>
    </r>
    <r>
      <rPr>
        <b/>
        <u/>
        <sz val="10"/>
        <color theme="1"/>
        <rFont val="Calibri"/>
        <family val="2"/>
        <scheme val="minor"/>
      </rPr>
      <t>not</t>
    </r>
    <r>
      <rPr>
        <sz val="10"/>
        <color theme="1"/>
        <rFont val="Calibri"/>
        <family val="2"/>
        <scheme val="minor"/>
      </rPr>
      <t xml:space="preserve"> been removed?</t>
    </r>
  </si>
  <si>
    <r>
      <t>Total volume of mash/wash/beer/wine /outside spirits</t>
    </r>
    <r>
      <rPr>
        <b/>
        <sz val="10"/>
        <color theme="1"/>
        <rFont val="Calibri"/>
        <family val="2"/>
        <scheme val="minor"/>
      </rPr>
      <t xml:space="preserve"> </t>
    </r>
    <r>
      <rPr>
        <b/>
        <i/>
        <sz val="10"/>
        <color theme="1"/>
        <rFont val="Calibri"/>
        <family val="2"/>
        <scheme val="minor"/>
      </rPr>
      <t>before</t>
    </r>
    <r>
      <rPr>
        <sz val="10"/>
        <color theme="1"/>
        <rFont val="Calibri"/>
        <family val="2"/>
        <scheme val="minor"/>
      </rPr>
      <t xml:space="preserve"> distillation </t>
    </r>
  </si>
  <si>
    <r>
      <t xml:space="preserve">Total volume of distillate </t>
    </r>
    <r>
      <rPr>
        <b/>
        <i/>
        <sz val="10"/>
        <color theme="1"/>
        <rFont val="Calibri"/>
        <family val="2"/>
        <scheme val="minor"/>
      </rPr>
      <t>after</t>
    </r>
    <r>
      <rPr>
        <sz val="10"/>
        <color theme="1"/>
        <rFont val="Calibri"/>
        <family val="2"/>
        <scheme val="minor"/>
      </rPr>
      <t xml:space="preserve"> distillation (prior to aging or proofing)</t>
    </r>
  </si>
  <si>
    <r>
      <t xml:space="preserve">Total </t>
    </r>
    <r>
      <rPr>
        <b/>
        <i/>
        <sz val="10"/>
        <color theme="1"/>
        <rFont val="Calibri"/>
        <family val="2"/>
        <scheme val="minor"/>
      </rPr>
      <t>proof gallons</t>
    </r>
    <r>
      <rPr>
        <sz val="10"/>
        <color theme="1"/>
        <rFont val="Calibri"/>
        <family val="2"/>
        <scheme val="minor"/>
      </rPr>
      <t xml:space="preserve"> distilled</t>
    </r>
  </si>
  <si>
    <r>
      <t xml:space="preserve">Weight of byproduct </t>
    </r>
    <r>
      <rPr>
        <u/>
        <sz val="10"/>
        <color theme="1"/>
        <rFont val="Calibri"/>
        <family val="2"/>
        <scheme val="minor"/>
      </rPr>
      <t>prior</t>
    </r>
    <r>
      <rPr>
        <sz val="10"/>
        <color theme="1"/>
        <rFont val="Calibri"/>
        <family val="2"/>
        <scheme val="minor"/>
      </rPr>
      <t xml:space="preserve"> to processing</t>
    </r>
  </si>
  <si>
    <r>
      <t xml:space="preserve">Weight of byproduct </t>
    </r>
    <r>
      <rPr>
        <u/>
        <sz val="10"/>
        <color theme="1"/>
        <rFont val="Calibri"/>
        <family val="2"/>
        <scheme val="minor"/>
      </rPr>
      <t>after</t>
    </r>
    <r>
      <rPr>
        <sz val="10"/>
        <color theme="1"/>
        <rFont val="Calibri"/>
        <family val="2"/>
        <scheme val="minor"/>
      </rPr>
      <t xml:space="preserve"> processing</t>
    </r>
  </si>
  <si>
    <t>Other Comments</t>
  </si>
  <si>
    <t>Year</t>
  </si>
  <si>
    <t>All Sources
(Red Coloring Indicates Individual Reported Values Do Not Match Total Specified for 2020)</t>
  </si>
  <si>
    <t>Total Electricity Generated
(MJ)</t>
  </si>
  <si>
    <t>Specify "Other"</t>
  </si>
  <si>
    <t>Other
(MJ)</t>
  </si>
  <si>
    <t>Biomass
(MJ)</t>
  </si>
  <si>
    <t>Biogas
(MJ)</t>
  </si>
  <si>
    <t>Wind
(MJ)</t>
  </si>
  <si>
    <t>Water
(MJ)</t>
  </si>
  <si>
    <t>Solar
(MJ)</t>
  </si>
  <si>
    <t>Solar (PV)
(MJ)</t>
  </si>
  <si>
    <t>Total Purchased Heat
(MJ)</t>
  </si>
  <si>
    <t xml:space="preserve">Specify Other Type of Heat </t>
  </si>
  <si>
    <t>Other Type of Heat Purchase
(MJ)</t>
  </si>
  <si>
    <t>Hot Water Purchase
(MJ)</t>
  </si>
  <si>
    <t>Steam Purchase
(MJ)</t>
  </si>
  <si>
    <t>Total Fuel
(MJ)</t>
  </si>
  <si>
    <t>Specify Other Fuels</t>
  </si>
  <si>
    <t>Other Fuels
(MJ)</t>
  </si>
  <si>
    <t>Specify Biomass</t>
  </si>
  <si>
    <t xml:space="preserve"> Biomass
(MJ)</t>
  </si>
  <si>
    <t>Biogas/Syngas (MJ)</t>
  </si>
  <si>
    <t>Coal
(MJ)</t>
  </si>
  <si>
    <t>Propane
(MJ)</t>
  </si>
  <si>
    <t>Natural Gas
(MJ)</t>
  </si>
  <si>
    <t>Light Oil/Gas-Oil/Diesel
(MJ)</t>
  </si>
  <si>
    <t>Heavy Oil
(MJ)</t>
  </si>
  <si>
    <t>Percent of Grid Electricity from Renewable Resources (%)</t>
  </si>
  <si>
    <t>Total facility energy consumption for 2020
(Breakdown of sources will be reported at right)</t>
  </si>
  <si>
    <t>Facility Type</t>
  </si>
  <si>
    <t>Purchased Heat</t>
  </si>
  <si>
    <t>Total Fuel Consumed</t>
  </si>
  <si>
    <t>Total Electricity</t>
  </si>
  <si>
    <t>TOTAL ENERGY CONSUMPTION
(MJ)</t>
  </si>
  <si>
    <r>
      <t xml:space="preserve">On-Site Renewable Energy Sources: </t>
    </r>
    <r>
      <rPr>
        <sz val="12"/>
        <color theme="0"/>
        <rFont val="Calibri"/>
        <family val="2"/>
      </rPr>
      <t>Not from grid</t>
    </r>
  </si>
  <si>
    <r>
      <t xml:space="preserve">Purchased Energy Sources:  </t>
    </r>
    <r>
      <rPr>
        <sz val="12"/>
        <color theme="0"/>
        <rFont val="Calibri"/>
        <family val="2"/>
      </rPr>
      <t>Energy that is sourced from "outside the fenceline"  - grid electricity, gas delivery, etc.</t>
    </r>
  </si>
  <si>
    <t>GENERAL INFO</t>
  </si>
  <si>
    <t>2020</t>
  </si>
  <si>
    <t>Coal</t>
  </si>
  <si>
    <t>CHECK</t>
  </si>
  <si>
    <t>Difference between summed energy and reported</t>
  </si>
  <si>
    <t>This spreadsheet has been developed to gather data for creating an ENERGY STAR Energy Performance Indicator (EPI) for Distilleries.  An EPI is a benchmarking tool that allows companies to compare the energy efficiency of their plants to the rest of the U.S. Industry.
This form was created with the support of the Distilled Spirits Council of the United States (DISCUS) and companies participating in the ENERGY STAR Distillery Focus.  Data gathered through this form will be sent directly to Duke University. (see section to right)</t>
  </si>
  <si>
    <r>
      <t xml:space="preserve">Total Electricity Purchased from Grid (MJ)
</t>
    </r>
    <r>
      <rPr>
        <b/>
        <sz val="10"/>
        <color rgb="FFFF0000"/>
        <rFont val="Calibri"/>
        <family val="2"/>
      </rPr>
      <t>ENERGY STAR adjustment (Read Comment)</t>
    </r>
  </si>
  <si>
    <r>
      <t>Electricity from On-Site Non-Renewable Generation
(MJ)</t>
    </r>
    <r>
      <rPr>
        <b/>
        <sz val="10"/>
        <color rgb="FFFF0000"/>
        <rFont val="Calibri"/>
        <family val="2"/>
      </rPr>
      <t xml:space="preserve">
ENERGY STAR adjustment (Read comment)</t>
    </r>
  </si>
  <si>
    <r>
      <t xml:space="preserve">Electricity from On-Site Non-Renewable &amp; Renewable Generation
</t>
    </r>
    <r>
      <rPr>
        <b/>
        <sz val="12"/>
        <color rgb="FFFF0000"/>
        <rFont val="Calibri"/>
        <family val="2"/>
      </rPr>
      <t>ENERGY STAR adjustment (Read comment)</t>
    </r>
  </si>
  <si>
    <t xml:space="preserve"> This version of the data benchmarking form is based off the reporting format used by the Beverage Industry Environmental Roundtable (BIER). Participants in the BIER benchmarking study may use this version should they wish to copy and paste data from BIER reporting forms and then answer additional questions for ENERGY STAR purposes. However, please be sure to complete the additional questions added for ENERGY STAR purposes and note any deviations in red between ENERGY STAR and BIER questions.</t>
  </si>
  <si>
    <t>Duke Distilling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</si>
</sst>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6"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u/>
      <sz val="11"/>
      <name val="Calibri"/>
      <family val="2"/>
      <scheme val="minor"/>
    </font>
    <font>
      <u/>
      <sz val="11"/>
      <color theme="1"/>
      <name val="Calibri"/>
      <family val="2"/>
      <scheme val="minor"/>
    </font>
    <font>
      <sz val="9"/>
      <color indexed="81"/>
      <name val="Tahoma"/>
      <family val="2"/>
    </font>
    <font>
      <b/>
      <sz val="9"/>
      <color indexed="81"/>
      <name val="Tahoma"/>
      <family val="2"/>
    </font>
    <font>
      <b/>
      <i/>
      <sz val="14"/>
      <color theme="5" tint="-0.499984740745262"/>
      <name val="Calibri"/>
      <family val="2"/>
    </font>
    <font>
      <b/>
      <sz val="10"/>
      <color theme="0"/>
      <name val="Calibri"/>
      <family val="2"/>
    </font>
    <font>
      <b/>
      <i/>
      <sz val="10"/>
      <color theme="0"/>
      <name val="Calibri"/>
      <family val="2"/>
    </font>
    <font>
      <b/>
      <i/>
      <sz val="10"/>
      <color theme="0"/>
      <name val="Calibri"/>
      <family val="2"/>
      <scheme val="minor"/>
    </font>
    <font>
      <b/>
      <sz val="10"/>
      <name val="Calibri"/>
      <family val="2"/>
    </font>
    <font>
      <b/>
      <i/>
      <sz val="10"/>
      <name val="Calibri"/>
      <family val="2"/>
    </font>
    <font>
      <sz val="10"/>
      <name val="Arial"/>
      <family val="2"/>
    </font>
    <font>
      <i/>
      <sz val="10"/>
      <name val="Calibri"/>
      <family val="2"/>
      <scheme val="minor"/>
    </font>
    <font>
      <b/>
      <i/>
      <sz val="12"/>
      <color theme="5" tint="-0.499984740745262"/>
      <name val="Calibri"/>
      <family val="2"/>
    </font>
    <font>
      <b/>
      <i/>
      <sz val="12"/>
      <color rgb="FF0070C0"/>
      <name val="Calibri"/>
      <family val="2"/>
    </font>
    <font>
      <sz val="10"/>
      <color rgb="FF000000"/>
      <name val="Calibri"/>
      <family val="2"/>
      <scheme val="minor"/>
    </font>
    <font>
      <sz val="10"/>
      <color theme="4" tint="-0.249977111117893"/>
      <name val="Calibri"/>
      <family val="2"/>
      <scheme val="minor"/>
    </font>
    <font>
      <b/>
      <sz val="12"/>
      <color theme="1"/>
      <name val="Calibri"/>
      <family val="2"/>
      <scheme val="minor"/>
    </font>
    <font>
      <b/>
      <sz val="11"/>
      <color rgb="FFFF0000"/>
      <name val="Calibri"/>
      <family val="2"/>
      <scheme val="minor"/>
    </font>
    <font>
      <i/>
      <sz val="11"/>
      <color theme="1"/>
      <name val="Calibri"/>
      <family val="2"/>
      <scheme val="minor"/>
    </font>
    <font>
      <b/>
      <u/>
      <sz val="11"/>
      <color theme="1"/>
      <name val="Calibri"/>
      <family val="2"/>
      <scheme val="minor"/>
    </font>
    <font>
      <b/>
      <i/>
      <sz val="11"/>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b/>
      <sz val="10"/>
      <name val="Calibri"/>
      <family val="2"/>
      <scheme val="minor"/>
    </font>
    <font>
      <b/>
      <u/>
      <sz val="10"/>
      <name val="Calibri"/>
      <family val="2"/>
      <scheme val="minor"/>
    </font>
    <font>
      <sz val="10"/>
      <name val="Calibri"/>
      <family val="2"/>
      <scheme val="minor"/>
    </font>
    <font>
      <u/>
      <sz val="10"/>
      <color theme="1"/>
      <name val="Calibri"/>
      <family val="2"/>
      <scheme val="minor"/>
    </font>
    <font>
      <i/>
      <sz val="10"/>
      <color theme="1"/>
      <name val="Calibri"/>
      <family val="2"/>
      <scheme val="minor"/>
    </font>
    <font>
      <b/>
      <u/>
      <sz val="10"/>
      <color theme="1"/>
      <name val="Calibri"/>
      <family val="2"/>
      <scheme val="minor"/>
    </font>
    <font>
      <b/>
      <i/>
      <sz val="10"/>
      <color theme="1"/>
      <name val="Calibri"/>
      <family val="2"/>
      <scheme val="minor"/>
    </font>
    <font>
      <sz val="9"/>
      <name val="Calibri"/>
      <family val="2"/>
    </font>
    <font>
      <i/>
      <sz val="9"/>
      <name val="Calibri"/>
      <family val="2"/>
      <scheme val="minor"/>
    </font>
    <font>
      <sz val="9"/>
      <color rgb="FFFF0000"/>
      <name val="Calibri"/>
      <family val="2"/>
      <scheme val="minor"/>
    </font>
    <font>
      <sz val="9"/>
      <color rgb="FFFF0000"/>
      <name val="Calibri"/>
      <family val="2"/>
    </font>
    <font>
      <i/>
      <sz val="9"/>
      <color rgb="FFFF0000"/>
      <name val="Calibri"/>
      <family val="2"/>
      <scheme val="minor"/>
    </font>
    <font>
      <sz val="10"/>
      <name val="Verdana"/>
      <family val="2"/>
    </font>
    <font>
      <sz val="9"/>
      <name val="Verdana"/>
      <family val="2"/>
    </font>
    <font>
      <b/>
      <sz val="12"/>
      <color theme="0"/>
      <name val="Calibri"/>
      <family val="2"/>
    </font>
    <font>
      <b/>
      <sz val="12"/>
      <name val="Calibri"/>
      <family val="2"/>
    </font>
    <font>
      <b/>
      <sz val="28"/>
      <color theme="0"/>
      <name val="Calibri"/>
      <family val="2"/>
    </font>
    <font>
      <sz val="12"/>
      <color theme="0"/>
      <name val="Calibri"/>
      <family val="2"/>
    </font>
    <font>
      <sz val="10"/>
      <color indexed="9"/>
      <name val="Verdana"/>
      <family val="2"/>
    </font>
    <font>
      <i/>
      <sz val="10"/>
      <color indexed="9"/>
      <name val="Verdana"/>
      <family val="2"/>
    </font>
    <font>
      <b/>
      <sz val="11.5"/>
      <color rgb="FFFF0000"/>
      <name val="Calibri"/>
      <family val="2"/>
      <scheme val="minor"/>
    </font>
    <font>
      <b/>
      <sz val="10"/>
      <color rgb="FFFF0000"/>
      <name val="Calibri"/>
      <family val="2"/>
    </font>
    <font>
      <b/>
      <sz val="12"/>
      <color rgb="FFFF0000"/>
      <name val="Calibri"/>
      <family val="2"/>
    </font>
  </fonts>
  <fills count="20">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hair">
        <color indexed="64"/>
      </left>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19" fillId="0" borderId="0"/>
    <xf numFmtId="9" fontId="19" fillId="0" borderId="0" applyFont="0" applyFill="0" applyBorder="0" applyAlignment="0" applyProtection="0"/>
  </cellStyleXfs>
  <cellXfs count="603">
    <xf numFmtId="0" fontId="0" fillId="0" borderId="0" xfId="0"/>
    <xf numFmtId="0" fontId="1" fillId="0" borderId="0" xfId="0" applyFont="1"/>
    <xf numFmtId="0" fontId="0" fillId="0" borderId="0" xfId="0" applyAlignment="1">
      <alignment wrapText="1"/>
    </xf>
    <xf numFmtId="0" fontId="1" fillId="0" borderId="0" xfId="0" applyFont="1" applyAlignment="1">
      <alignment horizontal="left" vertical="top"/>
    </xf>
    <xf numFmtId="0" fontId="0" fillId="0" borderId="0" xfId="0" applyAlignment="1">
      <alignment horizontal="left" vertical="top" wrapText="1"/>
    </xf>
    <xf numFmtId="0" fontId="0" fillId="0" borderId="0" xfId="0" quotePrefix="1" applyAlignment="1">
      <alignment wrapText="1"/>
    </xf>
    <xf numFmtId="0" fontId="0" fillId="0" borderId="0" xfId="0" applyAlignment="1">
      <alignment horizontal="left" vertical="top"/>
    </xf>
    <xf numFmtId="0" fontId="0" fillId="0" borderId="0" xfId="0" applyBorder="1" applyAlignment="1">
      <alignment horizontal="left" vertical="top" wrapText="1"/>
    </xf>
    <xf numFmtId="0" fontId="0" fillId="0" borderId="9" xfId="0" applyBorder="1" applyAlignment="1">
      <alignment horizontal="left" vertical="top" wrapText="1"/>
    </xf>
    <xf numFmtId="0" fontId="0" fillId="2" borderId="12" xfId="0" applyFill="1" applyBorder="1" applyAlignment="1">
      <alignment horizontal="left" vertical="top" wrapText="1"/>
    </xf>
    <xf numFmtId="0" fontId="0" fillId="2" borderId="12" xfId="0" applyFill="1" applyBorder="1" applyAlignment="1">
      <alignment horizontal="left" vertical="top"/>
    </xf>
    <xf numFmtId="0" fontId="0" fillId="0" borderId="0" xfId="0" applyFill="1"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1"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indent="1"/>
    </xf>
    <xf numFmtId="0" fontId="0" fillId="0" borderId="9" xfId="0" applyBorder="1" applyAlignment="1">
      <alignment horizontal="left" vertical="top" wrapText="1" indent="1"/>
    </xf>
    <xf numFmtId="0" fontId="1" fillId="2" borderId="11" xfId="0" applyFont="1" applyFill="1" applyBorder="1" applyAlignment="1">
      <alignment horizontal="left" vertical="top"/>
    </xf>
    <xf numFmtId="0" fontId="1" fillId="2" borderId="12" xfId="0" applyFont="1" applyFill="1" applyBorder="1" applyAlignment="1">
      <alignment horizontal="left" vertical="top"/>
    </xf>
    <xf numFmtId="0" fontId="0" fillId="0" borderId="0" xfId="0" applyFont="1" applyBorder="1" applyAlignment="1">
      <alignment horizontal="left" vertical="top" wrapText="1"/>
    </xf>
    <xf numFmtId="0" fontId="0" fillId="0" borderId="0" xfId="0" applyAlignment="1">
      <alignment horizontal="center"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43" fontId="0" fillId="0" borderId="0" xfId="1" applyNumberFormat="1" applyFont="1" applyBorder="1" applyAlignment="1">
      <alignment horizontal="center" vertical="top"/>
    </xf>
    <xf numFmtId="43" fontId="0" fillId="0" borderId="15" xfId="1" applyNumberFormat="1" applyFont="1" applyBorder="1" applyAlignment="1">
      <alignment horizontal="center" vertical="top"/>
    </xf>
    <xf numFmtId="0" fontId="0" fillId="0" borderId="0" xfId="0" applyBorder="1" applyAlignment="1">
      <alignment horizontal="center" vertical="top"/>
    </xf>
    <xf numFmtId="0" fontId="0" fillId="0" borderId="15" xfId="0" applyBorder="1" applyAlignment="1">
      <alignment horizontal="center" vertical="top"/>
    </xf>
    <xf numFmtId="43" fontId="0" fillId="0" borderId="0" xfId="1" applyFont="1" applyBorder="1" applyAlignment="1">
      <alignment horizontal="center" vertical="top"/>
    </xf>
    <xf numFmtId="43" fontId="0" fillId="0" borderId="15" xfId="1" applyFont="1" applyBorder="1" applyAlignment="1">
      <alignment horizontal="center"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0" fillId="0" borderId="0" xfId="0" applyFill="1" applyAlignment="1">
      <alignment horizontal="center" vertical="top"/>
    </xf>
    <xf numFmtId="0" fontId="4" fillId="0" borderId="0" xfId="0" applyFont="1" applyBorder="1" applyAlignment="1">
      <alignment horizontal="left" vertical="top" wrapText="1" indent="1"/>
    </xf>
    <xf numFmtId="0" fontId="5" fillId="0" borderId="0" xfId="0" applyFont="1" applyBorder="1" applyAlignment="1">
      <alignment horizontal="left" vertical="top" wrapText="1"/>
    </xf>
    <xf numFmtId="0" fontId="3" fillId="0" borderId="0" xfId="0" applyFont="1" applyFill="1" applyBorder="1" applyAlignment="1">
      <alignment horizontal="center" vertical="top"/>
    </xf>
    <xf numFmtId="0" fontId="3" fillId="0" borderId="15" xfId="0" applyFont="1" applyFill="1" applyBorder="1" applyAlignment="1">
      <alignment horizontal="center" vertical="top"/>
    </xf>
    <xf numFmtId="0" fontId="0" fillId="0" borderId="0" xfId="0" applyFill="1" applyBorder="1" applyAlignment="1">
      <alignment horizontal="left" vertical="top" wrapText="1"/>
    </xf>
    <xf numFmtId="0" fontId="1" fillId="0" borderId="0" xfId="0" applyFont="1" applyFill="1" applyBorder="1" applyAlignment="1">
      <alignment horizontal="left" vertical="top"/>
    </xf>
    <xf numFmtId="0" fontId="8" fillId="0" borderId="0" xfId="0" applyFont="1" applyAlignment="1">
      <alignment horizontal="left" vertical="top"/>
    </xf>
    <xf numFmtId="0" fontId="0" fillId="0" borderId="9" xfId="0" applyFill="1" applyBorder="1" applyAlignment="1">
      <alignment horizontal="left" vertical="top" wrapText="1"/>
    </xf>
    <xf numFmtId="0" fontId="1" fillId="2" borderId="21" xfId="0" applyFont="1" applyFill="1" applyBorder="1" applyAlignment="1">
      <alignment horizontal="left" vertical="top"/>
    </xf>
    <xf numFmtId="0" fontId="0" fillId="2" borderId="22" xfId="0" applyFill="1" applyBorder="1" applyAlignment="1">
      <alignment horizontal="left" vertical="top" wrapText="1"/>
    </xf>
    <xf numFmtId="0" fontId="1" fillId="2" borderId="22" xfId="0" applyFont="1" applyFill="1" applyBorder="1" applyAlignment="1">
      <alignment horizontal="left" vertical="top"/>
    </xf>
    <xf numFmtId="9" fontId="0" fillId="0" borderId="0" xfId="2" applyFont="1" applyFill="1" applyBorder="1" applyAlignment="1">
      <alignment horizontal="center" vertical="top"/>
    </xf>
    <xf numFmtId="9" fontId="0" fillId="0" borderId="15" xfId="2" applyFont="1" applyFill="1" applyBorder="1" applyAlignment="1">
      <alignment horizontal="center" vertical="top"/>
    </xf>
    <xf numFmtId="0" fontId="1" fillId="0" borderId="9" xfId="0" applyFont="1" applyBorder="1" applyAlignment="1">
      <alignment horizontal="left" vertical="top" wrapText="1"/>
    </xf>
    <xf numFmtId="0" fontId="0" fillId="0" borderId="31" xfId="0" applyBorder="1" applyAlignment="1">
      <alignment horizontal="left" vertical="top"/>
    </xf>
    <xf numFmtId="0" fontId="1" fillId="0" borderId="32" xfId="0" applyFont="1" applyBorder="1" applyAlignment="1">
      <alignment horizontal="left" vertical="top" wrapText="1"/>
    </xf>
    <xf numFmtId="0" fontId="0" fillId="0" borderId="0" xfId="0" applyBorder="1"/>
    <xf numFmtId="164" fontId="0" fillId="3" borderId="0" xfId="1" applyNumberFormat="1" applyFont="1" applyFill="1" applyBorder="1" applyAlignment="1" applyProtection="1">
      <alignment horizontal="center" vertical="top"/>
      <protection locked="0"/>
    </xf>
    <xf numFmtId="164" fontId="0" fillId="3" borderId="15" xfId="1" applyNumberFormat="1" applyFont="1" applyFill="1" applyBorder="1" applyAlignment="1" applyProtection="1">
      <alignment horizontal="center" vertical="top"/>
      <protection locked="0"/>
    </xf>
    <xf numFmtId="164" fontId="0" fillId="3" borderId="9" xfId="1" applyNumberFormat="1" applyFont="1" applyFill="1" applyBorder="1" applyAlignment="1" applyProtection="1">
      <alignment horizontal="center" vertical="top"/>
      <protection locked="0"/>
    </xf>
    <xf numFmtId="0" fontId="0" fillId="6" borderId="0" xfId="0" applyFill="1" applyBorder="1" applyAlignment="1" applyProtection="1">
      <alignment horizontal="left" vertical="top"/>
      <protection locked="0"/>
    </xf>
    <xf numFmtId="9" fontId="0" fillId="3" borderId="0" xfId="2" applyFont="1" applyFill="1" applyBorder="1" applyAlignment="1" applyProtection="1">
      <alignment horizontal="center" vertical="top"/>
      <protection locked="0"/>
    </xf>
    <xf numFmtId="9" fontId="0" fillId="3" borderId="15" xfId="2" applyFont="1" applyFill="1" applyBorder="1" applyAlignment="1" applyProtection="1">
      <alignment horizontal="center" vertical="top"/>
      <protection locked="0"/>
    </xf>
    <xf numFmtId="0" fontId="0" fillId="3" borderId="0" xfId="0" applyFill="1" applyBorder="1" applyAlignment="1" applyProtection="1">
      <alignment horizontal="center" vertical="top"/>
      <protection locked="0"/>
    </xf>
    <xf numFmtId="0" fontId="0" fillId="3" borderId="15" xfId="0" applyFill="1" applyBorder="1" applyAlignment="1" applyProtection="1">
      <alignment horizontal="center" vertical="top"/>
      <protection locked="0"/>
    </xf>
    <xf numFmtId="0" fontId="0" fillId="3" borderId="9" xfId="0" applyFill="1" applyBorder="1" applyAlignment="1" applyProtection="1">
      <alignment horizontal="center" vertical="top"/>
      <protection locked="0"/>
    </xf>
    <xf numFmtId="0" fontId="0" fillId="3" borderId="17" xfId="0" applyFill="1" applyBorder="1" applyAlignment="1" applyProtection="1">
      <alignment horizontal="center" vertical="top"/>
      <protection locked="0"/>
    </xf>
    <xf numFmtId="9" fontId="0" fillId="3" borderId="0" xfId="2" applyNumberFormat="1" applyFont="1" applyFill="1" applyBorder="1" applyAlignment="1" applyProtection="1">
      <alignment horizontal="center" vertical="top"/>
      <protection locked="0"/>
    </xf>
    <xf numFmtId="9" fontId="0" fillId="3" borderId="15" xfId="2" applyNumberFormat="1" applyFont="1" applyFill="1" applyBorder="1" applyAlignment="1" applyProtection="1">
      <alignment horizontal="center" vertical="top"/>
      <protection locked="0"/>
    </xf>
    <xf numFmtId="164" fontId="0" fillId="3" borderId="32" xfId="1" applyNumberFormat="1" applyFont="1" applyFill="1" applyBorder="1" applyAlignment="1" applyProtection="1">
      <alignment horizontal="center" vertical="top"/>
      <protection locked="0"/>
    </xf>
    <xf numFmtId="43" fontId="0" fillId="3" borderId="9" xfId="1" applyFont="1" applyFill="1" applyBorder="1" applyAlignment="1" applyProtection="1">
      <alignment horizontal="center" vertical="top"/>
      <protection locked="0"/>
    </xf>
    <xf numFmtId="9" fontId="0" fillId="3" borderId="9" xfId="2" applyFont="1" applyFill="1" applyBorder="1" applyAlignment="1" applyProtection="1">
      <alignment horizontal="center" vertical="top"/>
      <protection locked="0"/>
    </xf>
    <xf numFmtId="9" fontId="0" fillId="3" borderId="17" xfId="2" applyFont="1" applyFill="1" applyBorder="1" applyAlignment="1" applyProtection="1">
      <alignment horizontal="center" vertical="top"/>
      <protection locked="0"/>
    </xf>
    <xf numFmtId="0" fontId="0" fillId="6" borderId="9" xfId="0" applyFill="1" applyBorder="1" applyAlignment="1" applyProtection="1">
      <alignment horizontal="left" vertical="top"/>
      <protection locked="0"/>
    </xf>
    <xf numFmtId="0" fontId="1" fillId="2" borderId="22" xfId="0" applyFont="1" applyFill="1" applyBorder="1" applyAlignment="1" applyProtection="1">
      <alignment horizontal="center" vertical="top"/>
      <protection locked="0"/>
    </xf>
    <xf numFmtId="0" fontId="1" fillId="2" borderId="23" xfId="0" applyFont="1" applyFill="1" applyBorder="1" applyAlignment="1" applyProtection="1">
      <alignment horizontal="center" vertical="top"/>
      <protection locked="0"/>
    </xf>
    <xf numFmtId="0" fontId="17" fillId="8" borderId="42"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8" fillId="8" borderId="41" xfId="0" applyFont="1" applyFill="1" applyBorder="1" applyAlignment="1">
      <alignment horizontal="center" vertical="center" wrapText="1"/>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0" fillId="0" borderId="0" xfId="0" applyFill="1" applyBorder="1" applyAlignment="1"/>
    <xf numFmtId="0" fontId="14" fillId="7" borderId="42" xfId="0" applyFont="1" applyFill="1" applyBorder="1" applyAlignment="1">
      <alignment horizontal="center" vertical="center" wrapText="1"/>
    </xf>
    <xf numFmtId="0" fontId="13" fillId="0" borderId="9" xfId="0" applyFont="1" applyBorder="1" applyAlignment="1">
      <alignment horizontal="left" vertical="center" wrapText="1"/>
    </xf>
    <xf numFmtId="0" fontId="0" fillId="0" borderId="7" xfId="0" applyFill="1" applyBorder="1" applyAlignment="1">
      <alignment horizontal="left" vertical="top"/>
    </xf>
    <xf numFmtId="0" fontId="0" fillId="0" borderId="7" xfId="0" applyBorder="1"/>
    <xf numFmtId="0" fontId="7" fillId="0" borderId="7"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41" xfId="0" applyFont="1" applyFill="1" applyBorder="1" applyAlignment="1">
      <alignment horizontal="left" vertical="top" wrapText="1"/>
    </xf>
    <xf numFmtId="0" fontId="0" fillId="3" borderId="0" xfId="0" applyFill="1" applyBorder="1" applyAlignment="1" applyProtection="1">
      <alignment horizontal="center" vertical="top" wrapText="1"/>
      <protection locked="0"/>
    </xf>
    <xf numFmtId="0" fontId="0" fillId="3" borderId="15" xfId="0" applyFill="1" applyBorder="1" applyAlignment="1" applyProtection="1">
      <alignment horizontal="center" vertical="top" wrapText="1"/>
      <protection locked="0"/>
    </xf>
    <xf numFmtId="43" fontId="0" fillId="3" borderId="9" xfId="1" applyFont="1" applyFill="1" applyBorder="1" applyAlignment="1" applyProtection="1">
      <alignment horizontal="center" vertical="top" wrapText="1"/>
      <protection locked="0"/>
    </xf>
    <xf numFmtId="43" fontId="0" fillId="3" borderId="0" xfId="1" applyFont="1" applyFill="1" applyBorder="1" applyAlignment="1" applyProtection="1">
      <alignment horizontal="center" vertical="top" wrapText="1"/>
      <protection locked="0"/>
    </xf>
    <xf numFmtId="43" fontId="0" fillId="3" borderId="15" xfId="1" applyFont="1" applyFill="1" applyBorder="1" applyAlignment="1" applyProtection="1">
      <alignment horizontal="center" vertical="top" wrapText="1"/>
      <protection locked="0"/>
    </xf>
    <xf numFmtId="43" fontId="0" fillId="3" borderId="17" xfId="1" applyFont="1" applyFill="1" applyBorder="1" applyAlignment="1" applyProtection="1">
      <alignment horizontal="center" vertical="top" wrapText="1"/>
      <protection locked="0"/>
    </xf>
    <xf numFmtId="37" fontId="0" fillId="3" borderId="0" xfId="1" applyNumberFormat="1" applyFont="1" applyFill="1" applyBorder="1" applyAlignment="1" applyProtection="1">
      <alignment horizontal="center" vertical="top"/>
      <protection locked="0"/>
    </xf>
    <xf numFmtId="37" fontId="0" fillId="3" borderId="15" xfId="1" applyNumberFormat="1" applyFont="1" applyFill="1" applyBorder="1" applyAlignment="1" applyProtection="1">
      <alignment horizontal="center" vertical="top"/>
      <protection locked="0"/>
    </xf>
    <xf numFmtId="37" fontId="0" fillId="3" borderId="9" xfId="1" applyNumberFormat="1" applyFont="1" applyFill="1" applyBorder="1" applyAlignment="1" applyProtection="1">
      <alignment horizontal="center" vertical="top"/>
      <protection locked="0"/>
    </xf>
    <xf numFmtId="37" fontId="0" fillId="3" borderId="17" xfId="1" applyNumberFormat="1" applyFont="1" applyFill="1" applyBorder="1" applyAlignment="1" applyProtection="1">
      <alignment horizontal="center" vertical="top"/>
      <protection locked="0"/>
    </xf>
    <xf numFmtId="0" fontId="7" fillId="0" borderId="0" xfId="0" applyFont="1"/>
    <xf numFmtId="0" fontId="23" fillId="0" borderId="0" xfId="0" applyFont="1"/>
    <xf numFmtId="0" fontId="7" fillId="0" borderId="0" xfId="0" applyFont="1" applyAlignment="1">
      <alignment vertical="top" wrapText="1"/>
    </xf>
    <xf numFmtId="0" fontId="7" fillId="0" borderId="50" xfId="0" applyFont="1" applyBorder="1" applyAlignment="1">
      <alignment horizontal="center" vertical="top" wrapText="1"/>
    </xf>
    <xf numFmtId="0" fontId="7" fillId="0" borderId="55" xfId="0" applyFont="1" applyBorder="1" applyAlignment="1">
      <alignment horizontal="center" vertical="top" wrapText="1"/>
    </xf>
    <xf numFmtId="0" fontId="7" fillId="0" borderId="50" xfId="0" applyFont="1" applyBorder="1" applyAlignment="1">
      <alignment vertical="top" wrapText="1"/>
    </xf>
    <xf numFmtId="0" fontId="7" fillId="0" borderId="55" xfId="0" applyFont="1" applyBorder="1" applyAlignment="1">
      <alignment vertical="top" wrapText="1"/>
    </xf>
    <xf numFmtId="0" fontId="7" fillId="0" borderId="5" xfId="0" applyFont="1" applyBorder="1"/>
    <xf numFmtId="0" fontId="7" fillId="0" borderId="3" xfId="0" applyFont="1" applyBorder="1"/>
    <xf numFmtId="0" fontId="7" fillId="0" borderId="20" xfId="0" applyFont="1" applyBorder="1" applyAlignment="1">
      <alignment horizontal="left" vertical="top" wrapText="1"/>
    </xf>
    <xf numFmtId="0" fontId="8" fillId="0" borderId="4" xfId="0" applyFont="1" applyBorder="1" applyAlignment="1">
      <alignment horizontal="left" vertical="top"/>
    </xf>
    <xf numFmtId="0" fontId="7" fillId="0" borderId="0" xfId="0" applyFont="1" applyAlignment="1">
      <alignment vertical="top"/>
    </xf>
    <xf numFmtId="0" fontId="8" fillId="0" borderId="8" xfId="0" applyFont="1" applyBorder="1" applyAlignment="1">
      <alignment horizontal="left" vertical="top" wrapText="1"/>
    </xf>
    <xf numFmtId="0" fontId="7" fillId="0" borderId="1" xfId="0" applyFont="1" applyBorder="1" applyAlignment="1">
      <alignment vertical="top"/>
    </xf>
    <xf numFmtId="0" fontId="7" fillId="0" borderId="18" xfId="0" applyFont="1" applyBorder="1" applyAlignment="1">
      <alignment horizontal="left" vertical="top" wrapText="1"/>
    </xf>
    <xf numFmtId="0" fontId="8" fillId="0" borderId="2" xfId="0" applyFont="1" applyBorder="1" applyAlignment="1">
      <alignment horizontal="left" vertical="top" wrapText="1"/>
    </xf>
    <xf numFmtId="0" fontId="7" fillId="0" borderId="50" xfId="0" applyFont="1" applyBorder="1" applyAlignment="1">
      <alignment horizontal="left" vertical="top" wrapText="1"/>
    </xf>
    <xf numFmtId="0" fontId="8" fillId="0" borderId="5" xfId="0" applyFont="1" applyBorder="1" applyAlignment="1">
      <alignment horizontal="left" vertical="top"/>
    </xf>
    <xf numFmtId="0" fontId="7" fillId="0" borderId="10" xfId="0" applyFont="1" applyBorder="1"/>
    <xf numFmtId="0" fontId="7" fillId="0" borderId="19" xfId="0" applyFont="1" applyBorder="1" applyAlignment="1">
      <alignment horizontal="left" vertical="top" wrapText="1"/>
    </xf>
    <xf numFmtId="0" fontId="8" fillId="0" borderId="6" xfId="0" applyFont="1" applyBorder="1" applyAlignment="1">
      <alignment horizontal="left" vertical="top"/>
    </xf>
    <xf numFmtId="0" fontId="7" fillId="0" borderId="1" xfId="0" applyFont="1" applyBorder="1"/>
    <xf numFmtId="0" fontId="8" fillId="0" borderId="2" xfId="0" applyFont="1" applyBorder="1" applyAlignment="1">
      <alignment horizontal="left" vertical="top"/>
    </xf>
    <xf numFmtId="0" fontId="7" fillId="0" borderId="0" xfId="0" applyFont="1" applyAlignment="1">
      <alignment horizontal="center" wrapText="1"/>
    </xf>
    <xf numFmtId="0" fontId="8" fillId="0" borderId="0" xfId="0" applyFont="1"/>
    <xf numFmtId="0" fontId="25" fillId="0" borderId="0" xfId="0" applyFont="1"/>
    <xf numFmtId="37" fontId="4" fillId="3" borderId="0" xfId="1" applyNumberFormat="1" applyFont="1" applyFill="1" applyBorder="1" applyAlignment="1" applyProtection="1">
      <alignment horizontal="center" vertical="top"/>
      <protection locked="0"/>
    </xf>
    <xf numFmtId="164" fontId="4" fillId="3" borderId="0" xfId="1" applyNumberFormat="1" applyFont="1" applyFill="1" applyBorder="1" applyAlignment="1" applyProtection="1">
      <alignment horizontal="center" vertical="top"/>
      <protection locked="0"/>
    </xf>
    <xf numFmtId="0" fontId="0" fillId="0" borderId="0" xfId="0" applyFill="1" applyAlignment="1">
      <alignment horizontal="left" vertical="top" wrapText="1"/>
    </xf>
    <xf numFmtId="0" fontId="3" fillId="0" borderId="0" xfId="0" applyFont="1" applyFill="1" applyAlignment="1">
      <alignment horizontal="left" vertical="top"/>
    </xf>
    <xf numFmtId="0" fontId="0" fillId="6" borderId="0" xfId="0" applyFill="1" applyBorder="1" applyAlignment="1" applyProtection="1">
      <alignment horizontal="left" vertical="top"/>
    </xf>
    <xf numFmtId="0" fontId="0" fillId="6" borderId="9" xfId="0" quotePrefix="1" applyFill="1" applyBorder="1" applyAlignment="1" applyProtection="1">
      <alignment horizontal="left" vertical="top" wrapText="1"/>
    </xf>
    <xf numFmtId="0" fontId="4" fillId="6" borderId="0" xfId="0" applyFont="1" applyFill="1" applyBorder="1" applyAlignment="1" applyProtection="1">
      <alignment horizontal="left" vertical="top"/>
    </xf>
    <xf numFmtId="0" fontId="0" fillId="6" borderId="32" xfId="0" applyFill="1" applyBorder="1" applyAlignment="1" applyProtection="1">
      <alignment horizontal="left" vertical="top"/>
    </xf>
    <xf numFmtId="0" fontId="0" fillId="6" borderId="9" xfId="0" applyFill="1" applyBorder="1" applyAlignment="1" applyProtection="1">
      <alignment horizontal="left" vertical="top"/>
    </xf>
    <xf numFmtId="0" fontId="8" fillId="0" borderId="0" xfId="0" applyFont="1" applyFill="1" applyAlignment="1">
      <alignment horizontal="left" vertical="top" wrapText="1"/>
    </xf>
    <xf numFmtId="0" fontId="8" fillId="0" borderId="0" xfId="0" applyFont="1" applyAlignment="1">
      <alignment horizontal="left" vertical="top" wrapText="1"/>
    </xf>
    <xf numFmtId="43" fontId="0" fillId="5" borderId="26" xfId="1" applyFont="1" applyFill="1" applyBorder="1" applyAlignment="1" applyProtection="1">
      <alignment horizontal="left" vertical="top" wrapText="1"/>
      <protection locked="0"/>
    </xf>
    <xf numFmtId="43" fontId="0" fillId="5" borderId="27" xfId="1" applyFont="1" applyFill="1" applyBorder="1" applyAlignment="1" applyProtection="1">
      <alignment horizontal="left" vertical="top" wrapText="1"/>
      <protection locked="0"/>
    </xf>
    <xf numFmtId="43" fontId="0" fillId="5" borderId="34" xfId="1" applyFont="1" applyFill="1" applyBorder="1" applyAlignment="1" applyProtection="1">
      <alignment horizontal="left" vertical="top" wrapText="1"/>
      <protection locked="0"/>
    </xf>
    <xf numFmtId="2" fontId="0" fillId="0" borderId="0" xfId="0" applyNumberFormat="1"/>
    <xf numFmtId="43" fontId="0" fillId="0" borderId="0" xfId="0" applyNumberFormat="1"/>
    <xf numFmtId="37" fontId="0" fillId="0" borderId="0" xfId="0" applyNumberFormat="1"/>
    <xf numFmtId="9" fontId="0" fillId="0" borderId="0" xfId="0" applyNumberFormat="1"/>
    <xf numFmtId="165" fontId="0" fillId="0" borderId="0" xfId="0" applyNumberFormat="1"/>
    <xf numFmtId="0" fontId="1" fillId="2" borderId="24"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0" xfId="0" applyFill="1" applyAlignment="1" applyProtection="1">
      <alignment horizontal="left" vertical="top" wrapText="1"/>
    </xf>
    <xf numFmtId="0" fontId="0" fillId="0" borderId="26" xfId="0"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43" fontId="0" fillId="0" borderId="26" xfId="1" applyNumberFormat="1" applyFont="1" applyFill="1" applyBorder="1" applyAlignment="1" applyProtection="1">
      <alignment horizontal="left" vertical="top" wrapText="1"/>
    </xf>
    <xf numFmtId="0" fontId="0" fillId="2" borderId="25" xfId="0" applyFill="1" applyBorder="1" applyAlignment="1" applyProtection="1">
      <alignment horizontal="left" vertical="top" wrapText="1"/>
    </xf>
    <xf numFmtId="9" fontId="0" fillId="0" borderId="26" xfId="2" applyFont="1" applyFill="1" applyBorder="1" applyAlignment="1" applyProtection="1">
      <alignment horizontal="left" vertical="top" wrapText="1"/>
    </xf>
    <xf numFmtId="0" fontId="0" fillId="2" borderId="28" xfId="0" applyFill="1" applyBorder="1" applyAlignment="1" applyProtection="1">
      <alignment horizontal="left" vertical="top" wrapText="1"/>
    </xf>
    <xf numFmtId="43" fontId="0" fillId="0" borderId="29" xfId="1" applyFont="1" applyFill="1" applyBorder="1" applyAlignment="1" applyProtection="1">
      <alignment horizontal="left" vertical="top" wrapText="1"/>
    </xf>
    <xf numFmtId="0" fontId="4" fillId="6" borderId="0" xfId="0" applyFont="1" applyFill="1" applyBorder="1" applyAlignment="1">
      <alignment horizontal="left" vertical="top" wrapText="1"/>
    </xf>
    <xf numFmtId="0" fontId="24" fillId="0" borderId="0" xfId="0" applyFont="1" applyAlignment="1">
      <alignment horizontal="center"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14" fillId="7" borderId="40" xfId="0" applyFont="1" applyFill="1" applyBorder="1" applyAlignment="1">
      <alignment horizontal="center" vertical="center"/>
    </xf>
    <xf numFmtId="0" fontId="14" fillId="7" borderId="7"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7" fillId="0" borderId="7" xfId="0" applyFont="1" applyFill="1" applyBorder="1" applyAlignment="1">
      <alignment horizontal="left" vertical="top"/>
    </xf>
    <xf numFmtId="0" fontId="0" fillId="0" borderId="2" xfId="0" applyBorder="1"/>
    <xf numFmtId="0" fontId="0" fillId="0" borderId="8" xfId="0" applyBorder="1"/>
    <xf numFmtId="0" fontId="0" fillId="0" borderId="56" xfId="0" applyBorder="1"/>
    <xf numFmtId="0" fontId="0" fillId="0" borderId="6" xfId="0" applyBorder="1"/>
    <xf numFmtId="0" fontId="0" fillId="0" borderId="58" xfId="0" applyBorder="1"/>
    <xf numFmtId="0" fontId="0" fillId="0" borderId="5" xfId="0" applyBorder="1"/>
    <xf numFmtId="0" fontId="0" fillId="0" borderId="50" xfId="0" applyBorder="1"/>
    <xf numFmtId="0" fontId="0" fillId="0" borderId="4" xfId="0" applyBorder="1"/>
    <xf numFmtId="9" fontId="0" fillId="0" borderId="0" xfId="0" applyNumberFormat="1" applyBorder="1"/>
    <xf numFmtId="43" fontId="0" fillId="0" borderId="0" xfId="0" applyNumberFormat="1" applyBorder="1"/>
    <xf numFmtId="43" fontId="0" fillId="0" borderId="58" xfId="0" applyNumberFormat="1" applyBorder="1"/>
    <xf numFmtId="43" fontId="0" fillId="0" borderId="6" xfId="0" applyNumberFormat="1" applyBorder="1"/>
    <xf numFmtId="0" fontId="0" fillId="0" borderId="47" xfId="0" applyBorder="1"/>
    <xf numFmtId="0" fontId="0" fillId="0" borderId="46" xfId="0" applyBorder="1"/>
    <xf numFmtId="0" fontId="0" fillId="3" borderId="2" xfId="0" applyFill="1" applyBorder="1"/>
    <xf numFmtId="0" fontId="0" fillId="3" borderId="8" xfId="0" applyFill="1" applyBorder="1"/>
    <xf numFmtId="0" fontId="0" fillId="3" borderId="56" xfId="0" applyFill="1" applyBorder="1"/>
    <xf numFmtId="0" fontId="0" fillId="3" borderId="6" xfId="0" applyFill="1" applyBorder="1"/>
    <xf numFmtId="0" fontId="0" fillId="3" borderId="0" xfId="0" applyFill="1" applyBorder="1"/>
    <xf numFmtId="0" fontId="0" fillId="3" borderId="58" xfId="0" applyFill="1" applyBorder="1"/>
    <xf numFmtId="2" fontId="0" fillId="3" borderId="6" xfId="0" applyNumberFormat="1" applyFill="1" applyBorder="1"/>
    <xf numFmtId="2" fontId="0" fillId="3" borderId="0" xfId="0" applyNumberFormat="1" applyFill="1" applyBorder="1"/>
    <xf numFmtId="2" fontId="0" fillId="3" borderId="4" xfId="0" applyNumberFormat="1" applyFill="1" applyBorder="1"/>
    <xf numFmtId="165" fontId="0" fillId="3" borderId="5" xfId="0" applyNumberFormat="1" applyFill="1" applyBorder="1"/>
    <xf numFmtId="0" fontId="0" fillId="3" borderId="5" xfId="0" applyFill="1" applyBorder="1"/>
    <xf numFmtId="0" fontId="0" fillId="3" borderId="50" xfId="0" applyFill="1" applyBorder="1"/>
    <xf numFmtId="37" fontId="0" fillId="3" borderId="4" xfId="0" applyNumberFormat="1" applyFill="1" applyBorder="1"/>
    <xf numFmtId="37" fontId="0" fillId="3" borderId="5" xfId="0" applyNumberFormat="1" applyFill="1" applyBorder="1"/>
    <xf numFmtId="37" fontId="0" fillId="3" borderId="50" xfId="0" applyNumberFormat="1" applyFill="1" applyBorder="1"/>
    <xf numFmtId="0" fontId="0" fillId="3" borderId="4" xfId="0" applyFill="1" applyBorder="1"/>
    <xf numFmtId="9" fontId="0" fillId="3" borderId="5" xfId="0" applyNumberFormat="1" applyFill="1" applyBorder="1"/>
    <xf numFmtId="43" fontId="0" fillId="3" borderId="5" xfId="0" applyNumberFormat="1" applyFill="1" applyBorder="1"/>
    <xf numFmtId="43" fontId="0" fillId="3" borderId="50" xfId="0" applyNumberFormat="1" applyFill="1" applyBorder="1"/>
    <xf numFmtId="0" fontId="30" fillId="0" borderId="0" xfId="0" applyFont="1" applyFill="1" applyAlignment="1">
      <alignment horizontal="left" vertical="top" wrapText="1"/>
    </xf>
    <xf numFmtId="0" fontId="31" fillId="2" borderId="23" xfId="0" applyFont="1" applyFill="1" applyBorder="1" applyAlignment="1">
      <alignment horizontal="center" vertical="top" wrapText="1"/>
    </xf>
    <xf numFmtId="0" fontId="30" fillId="2" borderId="13" xfId="0" applyFont="1" applyFill="1" applyBorder="1" applyAlignment="1">
      <alignment horizontal="left" vertical="top" wrapText="1"/>
    </xf>
    <xf numFmtId="0" fontId="30" fillId="0" borderId="15" xfId="0" applyFont="1" applyBorder="1" applyAlignment="1">
      <alignment horizontal="left" vertical="top" wrapText="1"/>
    </xf>
    <xf numFmtId="0" fontId="30" fillId="0" borderId="15" xfId="0" applyFont="1" applyBorder="1" applyAlignment="1">
      <alignment horizontal="left" vertical="top" wrapText="1"/>
    </xf>
    <xf numFmtId="0" fontId="30" fillId="0" borderId="0" xfId="0" applyFont="1" applyAlignment="1">
      <alignment horizontal="left" vertical="top" wrapText="1"/>
    </xf>
    <xf numFmtId="0" fontId="30" fillId="0" borderId="17" xfId="0" applyFont="1" applyBorder="1" applyAlignment="1">
      <alignment horizontal="left" vertical="top" wrapText="1"/>
    </xf>
    <xf numFmtId="0" fontId="30" fillId="0" borderId="15" xfId="0" quotePrefix="1" applyFont="1" applyBorder="1" applyAlignment="1">
      <alignment wrapText="1"/>
    </xf>
    <xf numFmtId="0" fontId="30" fillId="0" borderId="15" xfId="0" applyFont="1" applyFill="1" applyBorder="1" applyAlignment="1">
      <alignment horizontal="left" vertical="top" wrapText="1"/>
    </xf>
    <xf numFmtId="0" fontId="30" fillId="0" borderId="33" xfId="0" applyFont="1" applyBorder="1" applyAlignment="1">
      <alignment horizontal="left" vertical="top" wrapText="1"/>
    </xf>
    <xf numFmtId="0" fontId="0" fillId="3" borderId="5" xfId="0" applyFont="1" applyFill="1" applyBorder="1" applyAlignment="1" applyProtection="1">
      <alignment vertical="top" wrapText="1"/>
      <protection locked="0"/>
    </xf>
    <xf numFmtId="0" fontId="0" fillId="3" borderId="1" xfId="0" applyFill="1" applyBorder="1"/>
    <xf numFmtId="0" fontId="0" fillId="3" borderId="10" xfId="0" applyFill="1" applyBorder="1"/>
    <xf numFmtId="0" fontId="0" fillId="3" borderId="3" xfId="0" applyFill="1" applyBorder="1"/>
    <xf numFmtId="0" fontId="0" fillId="0" borderId="10" xfId="0" applyBorder="1"/>
    <xf numFmtId="9" fontId="0" fillId="0" borderId="0" xfId="2" applyFont="1" applyBorder="1"/>
    <xf numFmtId="164" fontId="0" fillId="0" borderId="0" xfId="1" applyNumberFormat="1" applyFont="1" applyBorder="1"/>
    <xf numFmtId="164" fontId="0" fillId="0" borderId="6" xfId="1" applyNumberFormat="1" applyFont="1" applyBorder="1"/>
    <xf numFmtId="164" fontId="0" fillId="0" borderId="58" xfId="1" applyNumberFormat="1" applyFont="1" applyBorder="1"/>
    <xf numFmtId="0" fontId="0" fillId="0" borderId="0" xfId="0" applyBorder="1" applyAlignment="1" applyProtection="1">
      <alignment horizontal="left" vertical="top"/>
    </xf>
    <xf numFmtId="0" fontId="0" fillId="0" borderId="0" xfId="0" applyBorder="1" applyAlignment="1" applyProtection="1">
      <alignment horizontal="center" vertical="top"/>
    </xf>
    <xf numFmtId="0" fontId="0" fillId="0" borderId="0" xfId="0" applyAlignment="1" applyProtection="1">
      <alignment horizontal="center" vertical="top"/>
    </xf>
    <xf numFmtId="0" fontId="0" fillId="2" borderId="12" xfId="0" applyFill="1" applyBorder="1" applyAlignment="1" applyProtection="1">
      <alignment horizontal="left" vertical="top"/>
    </xf>
    <xf numFmtId="0" fontId="0" fillId="2" borderId="12" xfId="0" applyFill="1" applyBorder="1" applyAlignment="1" applyProtection="1">
      <alignment horizontal="center" vertical="top"/>
    </xf>
    <xf numFmtId="0" fontId="0" fillId="2" borderId="13" xfId="0" applyFill="1" applyBorder="1" applyAlignment="1" applyProtection="1">
      <alignment horizontal="center" vertical="top"/>
    </xf>
    <xf numFmtId="0" fontId="4" fillId="6"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vertical="top"/>
      <protection locked="0"/>
    </xf>
    <xf numFmtId="0" fontId="8" fillId="0" borderId="2" xfId="0" applyFont="1" applyBorder="1" applyAlignment="1">
      <alignment horizontal="left" vertical="top" wrapText="1"/>
    </xf>
    <xf numFmtId="0" fontId="14" fillId="0" borderId="5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9" xfId="0" applyFont="1" applyBorder="1" applyAlignment="1">
      <alignment horizontal="center" vertical="center" wrapText="1"/>
    </xf>
    <xf numFmtId="0" fontId="8" fillId="0" borderId="40" xfId="0" applyFont="1" applyBorder="1" applyAlignment="1">
      <alignment horizontal="center" vertical="top" wrapText="1"/>
    </xf>
    <xf numFmtId="0" fontId="8" fillId="0" borderId="7" xfId="0" applyFont="1" applyBorder="1" applyAlignment="1">
      <alignment horizontal="center" vertical="top" wrapText="1"/>
    </xf>
    <xf numFmtId="0" fontId="8" fillId="0" borderId="41" xfId="0" applyFont="1" applyBorder="1" applyAlignment="1">
      <alignment horizontal="center" vertical="top" wrapText="1"/>
    </xf>
    <xf numFmtId="0" fontId="7" fillId="0" borderId="0" xfId="0" applyFont="1" applyAlignment="1">
      <alignment horizontal="center" vertical="top" wrapText="1"/>
    </xf>
    <xf numFmtId="0" fontId="7" fillId="0" borderId="40" xfId="0" applyFont="1" applyBorder="1" applyAlignment="1">
      <alignment horizontal="center" vertical="top" wrapText="1"/>
    </xf>
    <xf numFmtId="0" fontId="7" fillId="0" borderId="7" xfId="0" applyFont="1" applyBorder="1" applyAlignment="1">
      <alignment horizontal="center" vertical="top" wrapText="1"/>
    </xf>
    <xf numFmtId="0" fontId="7" fillId="0" borderId="41" xfId="0" applyFont="1" applyBorder="1" applyAlignment="1">
      <alignment horizontal="center" vertical="top" wrapText="1"/>
    </xf>
    <xf numFmtId="0" fontId="35" fillId="0" borderId="7" xfId="0" applyFont="1" applyBorder="1" applyAlignment="1">
      <alignment horizontal="center" vertical="top" wrapText="1"/>
    </xf>
    <xf numFmtId="0" fontId="7" fillId="4" borderId="40"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pplyAlignment="1">
      <alignment horizontal="left" vertical="top"/>
    </xf>
    <xf numFmtId="0" fontId="7" fillId="4" borderId="40" xfId="0" applyFont="1" applyFill="1" applyBorder="1" applyAlignment="1" applyProtection="1">
      <alignment horizontal="left" vertical="top"/>
      <protection locked="0"/>
    </xf>
    <xf numFmtId="0" fontId="7" fillId="4" borderId="7" xfId="0" applyFont="1" applyFill="1" applyBorder="1" applyAlignment="1" applyProtection="1">
      <alignment horizontal="left" vertical="top"/>
      <protection locked="0"/>
    </xf>
    <xf numFmtId="0" fontId="7" fillId="4" borderId="41" xfId="0" applyFont="1" applyFill="1" applyBorder="1" applyAlignment="1" applyProtection="1">
      <alignment horizontal="left" vertical="top"/>
      <protection locked="0"/>
    </xf>
    <xf numFmtId="0" fontId="7" fillId="6" borderId="40"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35" fillId="4" borderId="7" xfId="0" applyFont="1" applyFill="1" applyBorder="1" applyAlignment="1" applyProtection="1">
      <alignment horizontal="left" vertical="top"/>
      <protection locked="0"/>
    </xf>
    <xf numFmtId="0" fontId="7" fillId="6" borderId="41" xfId="0" quotePrefix="1" applyFont="1" applyFill="1" applyBorder="1" applyAlignment="1" applyProtection="1">
      <alignment horizontal="left" vertical="top"/>
      <protection locked="0"/>
    </xf>
    <xf numFmtId="0" fontId="7" fillId="6" borderId="40"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35" fillId="6" borderId="7" xfId="0" applyFont="1" applyFill="1" applyBorder="1" applyAlignment="1" applyProtection="1">
      <alignment horizontal="left" vertical="top" wrapText="1"/>
      <protection locked="0"/>
    </xf>
    <xf numFmtId="0" fontId="35" fillId="6" borderId="7" xfId="0" applyFont="1" applyFill="1" applyBorder="1" applyAlignment="1" applyProtection="1">
      <alignment horizontal="left" vertical="top"/>
      <protection locked="0"/>
    </xf>
    <xf numFmtId="0" fontId="7" fillId="6" borderId="41" xfId="0" applyFont="1" applyFill="1" applyBorder="1" applyAlignment="1" applyProtection="1">
      <alignment horizontal="left" vertical="top" wrapText="1"/>
      <protection locked="0"/>
    </xf>
    <xf numFmtId="0" fontId="7" fillId="6" borderId="41" xfId="0" applyFont="1" applyFill="1" applyBorder="1" applyAlignment="1" applyProtection="1">
      <alignment horizontal="left" vertical="top"/>
      <protection locked="0"/>
    </xf>
    <xf numFmtId="0" fontId="7" fillId="0" borderId="40" xfId="0" applyFont="1" applyBorder="1" applyAlignment="1">
      <alignment horizontal="left" vertical="top" wrapText="1"/>
    </xf>
    <xf numFmtId="0" fontId="30" fillId="0" borderId="0" xfId="0" applyFont="1" applyAlignment="1">
      <alignment horizontal="left" vertical="top"/>
    </xf>
    <xf numFmtId="0" fontId="0" fillId="0" borderId="0" xfId="0" applyFill="1" applyBorder="1" applyAlignment="1" applyProtection="1">
      <alignment horizontal="left" vertical="top"/>
    </xf>
    <xf numFmtId="37" fontId="0" fillId="0" borderId="0" xfId="1" applyNumberFormat="1" applyFont="1" applyFill="1" applyBorder="1" applyAlignment="1" applyProtection="1">
      <alignment horizontal="center" vertical="top"/>
      <protection locked="0"/>
    </xf>
    <xf numFmtId="9" fontId="0" fillId="0" borderId="0" xfId="2" applyFont="1" applyFill="1" applyBorder="1" applyAlignment="1" applyProtection="1">
      <alignment horizontal="center" vertical="top"/>
      <protection locked="0"/>
    </xf>
    <xf numFmtId="37" fontId="4" fillId="0" borderId="0" xfId="1" applyNumberFormat="1" applyFont="1" applyFill="1" applyBorder="1" applyAlignment="1" applyProtection="1">
      <alignment horizontal="center" vertical="top"/>
      <protection locked="0"/>
    </xf>
    <xf numFmtId="164" fontId="4" fillId="0" borderId="0" xfId="1" applyNumberFormat="1" applyFont="1" applyFill="1" applyBorder="1" applyAlignment="1" applyProtection="1">
      <alignment horizontal="center" vertical="top"/>
      <protection locked="0"/>
    </xf>
    <xf numFmtId="43" fontId="0" fillId="0" borderId="0" xfId="1" applyFont="1" applyFill="1" applyBorder="1" applyAlignment="1" applyProtection="1">
      <alignment horizontal="center" vertical="top"/>
      <protection locked="0"/>
    </xf>
    <xf numFmtId="164" fontId="0" fillId="0" borderId="0" xfId="1" applyNumberFormat="1" applyFont="1" applyFill="1" applyBorder="1" applyAlignment="1" applyProtection="1">
      <alignment horizontal="center" vertical="top"/>
      <protection locked="0"/>
    </xf>
    <xf numFmtId="9" fontId="0" fillId="0" borderId="0" xfId="2" applyNumberFormat="1"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43" fontId="0" fillId="0" borderId="0" xfId="1" applyFont="1" applyFill="1" applyBorder="1" applyAlignment="1" applyProtection="1">
      <alignment horizontal="left" vertical="top"/>
      <protection locked="0"/>
    </xf>
    <xf numFmtId="0" fontId="1" fillId="0" borderId="0" xfId="0" applyFont="1" applyFill="1" applyBorder="1" applyAlignment="1" applyProtection="1">
      <alignment horizontal="center" vertical="top"/>
    </xf>
    <xf numFmtId="0" fontId="30" fillId="0" borderId="0" xfId="0" applyFont="1" applyFill="1" applyBorder="1" applyAlignment="1">
      <alignment horizontal="left" vertical="top"/>
    </xf>
    <xf numFmtId="0" fontId="31" fillId="0" borderId="0" xfId="0" applyFont="1" applyFill="1" applyBorder="1" applyAlignment="1">
      <alignment horizontal="center" vertical="top"/>
    </xf>
    <xf numFmtId="0" fontId="30" fillId="0" borderId="0" xfId="0" applyFont="1" applyFill="1" applyBorder="1" applyAlignment="1">
      <alignment vertical="top"/>
    </xf>
    <xf numFmtId="0" fontId="0" fillId="0" borderId="58" xfId="0" applyFill="1" applyBorder="1" applyAlignment="1">
      <alignment horizontal="left" vertical="top"/>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5" xfId="0" applyFont="1" applyFill="1" applyBorder="1" applyAlignment="1">
      <alignment horizontal="left" vertical="top"/>
    </xf>
    <xf numFmtId="0" fontId="0" fillId="0" borderId="50" xfId="0" applyFill="1" applyBorder="1" applyAlignment="1" applyProtection="1">
      <alignment horizontal="left" vertical="top"/>
      <protection locked="0"/>
    </xf>
    <xf numFmtId="0" fontId="0" fillId="0" borderId="2" xfId="0" applyFill="1" applyBorder="1" applyAlignment="1">
      <alignment horizontal="left" vertical="top"/>
    </xf>
    <xf numFmtId="0" fontId="0" fillId="0" borderId="8" xfId="0" applyFill="1" applyBorder="1" applyAlignment="1">
      <alignment horizontal="left" vertical="top"/>
    </xf>
    <xf numFmtId="0" fontId="4" fillId="0" borderId="8" xfId="0" applyFont="1" applyFill="1" applyBorder="1" applyAlignment="1">
      <alignment horizontal="left" vertical="top"/>
    </xf>
    <xf numFmtId="0" fontId="0" fillId="0" borderId="56" xfId="0" applyFill="1" applyBorder="1" applyAlignment="1">
      <alignment horizontal="left" vertical="top"/>
    </xf>
    <xf numFmtId="0" fontId="1" fillId="0" borderId="8" xfId="0" applyFont="1" applyFill="1" applyBorder="1" applyAlignment="1">
      <alignment horizontal="left" vertical="top"/>
    </xf>
    <xf numFmtId="0" fontId="0" fillId="0" borderId="8" xfId="0" applyFont="1" applyFill="1" applyBorder="1" applyAlignment="1">
      <alignment horizontal="left" vertical="top"/>
    </xf>
    <xf numFmtId="0" fontId="0" fillId="0" borderId="5" xfId="0" applyFill="1" applyBorder="1" applyAlignment="1" applyProtection="1">
      <alignment horizontal="left" vertical="top"/>
    </xf>
    <xf numFmtId="0" fontId="4" fillId="0" borderId="5" xfId="0" applyFont="1" applyFill="1" applyBorder="1" applyAlignment="1" applyProtection="1">
      <alignment horizontal="left" vertical="top"/>
    </xf>
    <xf numFmtId="0" fontId="0" fillId="0" borderId="1" xfId="0" applyFill="1" applyBorder="1" applyAlignment="1">
      <alignment horizontal="left" vertical="top"/>
    </xf>
    <xf numFmtId="0" fontId="0" fillId="0" borderId="3" xfId="0" applyFont="1" applyFill="1" applyBorder="1" applyAlignment="1" applyProtection="1">
      <alignment horizontal="center" vertical="top"/>
      <protection locked="0"/>
    </xf>
    <xf numFmtId="0" fontId="0" fillId="0" borderId="4" xfId="0" applyFill="1" applyBorder="1" applyAlignment="1" applyProtection="1">
      <alignment horizontal="left" vertical="top"/>
    </xf>
    <xf numFmtId="0" fontId="0" fillId="0" borderId="50" xfId="0" applyFill="1" applyBorder="1" applyAlignment="1" applyProtection="1">
      <alignment horizontal="left" vertical="top"/>
    </xf>
    <xf numFmtId="0" fontId="1" fillId="0" borderId="2" xfId="0" applyFont="1" applyFill="1" applyBorder="1" applyAlignment="1">
      <alignment horizontal="left" vertical="top"/>
    </xf>
    <xf numFmtId="0" fontId="1" fillId="0" borderId="56" xfId="0" applyFont="1" applyFill="1" applyBorder="1" applyAlignment="1">
      <alignment horizontal="left" vertical="top"/>
    </xf>
    <xf numFmtId="0" fontId="0" fillId="0" borderId="50" xfId="0" quotePrefix="1" applyFill="1" applyBorder="1" applyAlignment="1" applyProtection="1">
      <alignment horizontal="left" vertical="top"/>
    </xf>
    <xf numFmtId="37" fontId="0" fillId="0" borderId="6" xfId="1" applyNumberFormat="1" applyFont="1" applyFill="1" applyBorder="1" applyAlignment="1" applyProtection="1">
      <alignment horizontal="center" vertical="top"/>
      <protection locked="0"/>
    </xf>
    <xf numFmtId="37" fontId="0" fillId="0" borderId="58" xfId="1" applyNumberFormat="1" applyFont="1" applyFill="1" applyBorder="1" applyAlignment="1" applyProtection="1">
      <alignment horizontal="center" vertical="top"/>
      <protection locked="0"/>
    </xf>
    <xf numFmtId="43" fontId="0" fillId="0" borderId="6" xfId="1" applyFont="1" applyFill="1" applyBorder="1" applyAlignment="1" applyProtection="1">
      <alignment horizontal="left" vertical="top"/>
      <protection locked="0"/>
    </xf>
    <xf numFmtId="43" fontId="0" fillId="0" borderId="58" xfId="1" applyFont="1" applyFill="1" applyBorder="1" applyAlignment="1" applyProtection="1">
      <alignment horizontal="left" vertical="top"/>
      <protection locked="0"/>
    </xf>
    <xf numFmtId="0" fontId="30" fillId="0" borderId="6" xfId="0" applyFont="1" applyFill="1" applyBorder="1" applyAlignment="1">
      <alignment horizontal="left" vertical="top"/>
    </xf>
    <xf numFmtId="0" fontId="30" fillId="0" borderId="58" xfId="0" applyFont="1" applyFill="1" applyBorder="1" applyAlignment="1">
      <alignment horizontal="left" vertical="top"/>
    </xf>
    <xf numFmtId="0" fontId="0" fillId="0" borderId="6" xfId="0" applyFill="1" applyBorder="1" applyAlignment="1"/>
    <xf numFmtId="0" fontId="0" fillId="0" borderId="58" xfId="0" applyFill="1" applyBorder="1" applyAlignment="1"/>
    <xf numFmtId="0" fontId="0" fillId="0" borderId="4" xfId="0" applyFill="1" applyBorder="1" applyAlignment="1"/>
    <xf numFmtId="0" fontId="0" fillId="0" borderId="5" xfId="0" applyFill="1" applyBorder="1" applyAlignment="1"/>
    <xf numFmtId="0" fontId="0" fillId="0" borderId="50" xfId="0" applyFill="1" applyBorder="1" applyAlignment="1"/>
    <xf numFmtId="0" fontId="0" fillId="0" borderId="6" xfId="0" applyFill="1" applyBorder="1" applyAlignment="1" applyProtection="1">
      <alignment horizontal="center" vertical="top"/>
      <protection locked="0"/>
    </xf>
    <xf numFmtId="43" fontId="0" fillId="0" borderId="58" xfId="1" applyFont="1" applyFill="1" applyBorder="1" applyAlignment="1" applyProtection="1">
      <alignment horizontal="center" vertical="top"/>
      <protection locked="0"/>
    </xf>
    <xf numFmtId="0" fontId="1" fillId="3" borderId="7" xfId="0" applyFont="1" applyFill="1" applyBorder="1" applyAlignment="1">
      <alignment horizontal="left" vertical="top"/>
    </xf>
    <xf numFmtId="0" fontId="0" fillId="0" borderId="7" xfId="0" applyFill="1" applyBorder="1" applyAlignment="1" applyProtection="1">
      <alignment horizontal="left" vertical="top"/>
    </xf>
    <xf numFmtId="0" fontId="1" fillId="3" borderId="53" xfId="0" applyFont="1" applyFill="1" applyBorder="1" applyAlignment="1">
      <alignment horizontal="left" vertical="top"/>
    </xf>
    <xf numFmtId="0" fontId="8" fillId="0" borderId="0" xfId="0" applyFont="1" applyAlignment="1">
      <alignment horizontal="center" vertical="top" wrapText="1"/>
    </xf>
    <xf numFmtId="0" fontId="0" fillId="0" borderId="41" xfId="0" applyFill="1" applyBorder="1" applyAlignment="1">
      <alignment horizontal="left" vertical="top" wrapText="1"/>
    </xf>
    <xf numFmtId="0" fontId="0" fillId="0" borderId="42" xfId="0" applyFill="1" applyBorder="1" applyAlignment="1">
      <alignment horizontal="left" vertical="top" wrapText="1"/>
    </xf>
    <xf numFmtId="0" fontId="0" fillId="0" borderId="40" xfId="0" applyFill="1" applyBorder="1" applyAlignment="1">
      <alignment horizontal="left" vertical="top" wrapText="1"/>
    </xf>
    <xf numFmtId="0" fontId="0" fillId="0" borderId="43" xfId="0" applyFill="1" applyBorder="1" applyAlignment="1">
      <alignment horizontal="left" vertical="top" wrapText="1"/>
    </xf>
    <xf numFmtId="0" fontId="8" fillId="0" borderId="7" xfId="0" applyFont="1" applyBorder="1" applyAlignment="1">
      <alignment horizontal="left" vertical="top" wrapText="1"/>
    </xf>
    <xf numFmtId="0" fontId="8" fillId="0" borderId="40" xfId="0" applyFont="1" applyBorder="1" applyAlignment="1">
      <alignment horizontal="left" vertical="top" wrapText="1"/>
    </xf>
    <xf numFmtId="0" fontId="7" fillId="0" borderId="0" xfId="0" applyFont="1" applyAlignment="1">
      <alignment wrapText="1"/>
    </xf>
    <xf numFmtId="0" fontId="8" fillId="0" borderId="4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47" xfId="0" applyFont="1" applyFill="1" applyBorder="1" applyAlignment="1">
      <alignment horizontal="left" vertical="top" wrapText="1"/>
    </xf>
    <xf numFmtId="0" fontId="35" fillId="0" borderId="7" xfId="0" applyFont="1" applyFill="1" applyBorder="1" applyAlignment="1">
      <alignment horizontal="left" vertical="top" wrapText="1"/>
    </xf>
    <xf numFmtId="0" fontId="7" fillId="0" borderId="43" xfId="0" applyFont="1" applyFill="1" applyBorder="1" applyAlignment="1">
      <alignment horizontal="left" vertical="top" wrapText="1"/>
    </xf>
    <xf numFmtId="0" fontId="0" fillId="3" borderId="4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7" xfId="0" applyFont="1" applyFill="1" applyBorder="1" applyAlignment="1">
      <alignment horizontal="left" vertical="top"/>
    </xf>
    <xf numFmtId="0" fontId="0" fillId="3" borderId="41" xfId="0" applyFill="1" applyBorder="1" applyAlignment="1" applyProtection="1">
      <alignment horizontal="left" vertical="top"/>
      <protection locked="0"/>
    </xf>
    <xf numFmtId="0" fontId="0" fillId="3" borderId="42" xfId="0" applyFill="1" applyBorder="1" applyAlignment="1" applyProtection="1">
      <alignment horizontal="left" vertical="top"/>
    </xf>
    <xf numFmtId="0" fontId="0" fillId="3" borderId="7" xfId="0" applyFill="1" applyBorder="1" applyAlignment="1" applyProtection="1">
      <alignment horizontal="left" vertical="top"/>
    </xf>
    <xf numFmtId="0" fontId="0" fillId="3" borderId="47" xfId="0" quotePrefix="1" applyFill="1" applyBorder="1" applyAlignment="1" applyProtection="1">
      <alignment horizontal="left" vertical="top"/>
    </xf>
    <xf numFmtId="0" fontId="4" fillId="3" borderId="7" xfId="0" applyFont="1" applyFill="1" applyBorder="1" applyAlignment="1" applyProtection="1">
      <alignment horizontal="left" vertical="top"/>
    </xf>
    <xf numFmtId="0" fontId="0" fillId="3" borderId="41" xfId="0" quotePrefix="1" applyFill="1" applyBorder="1" applyAlignment="1" applyProtection="1">
      <alignment horizontal="left" vertical="top"/>
    </xf>
    <xf numFmtId="0" fontId="0" fillId="3" borderId="42" xfId="0" applyFill="1" applyBorder="1" applyAlignment="1" applyProtection="1">
      <alignment horizontal="left" vertical="top"/>
      <protection locked="0"/>
    </xf>
    <xf numFmtId="0" fontId="0" fillId="3" borderId="47" xfId="0" applyFill="1" applyBorder="1" applyAlignment="1" applyProtection="1">
      <alignment horizontal="left" vertical="top"/>
    </xf>
    <xf numFmtId="0" fontId="0" fillId="3" borderId="40" xfId="0" applyFill="1" applyBorder="1" applyAlignment="1" applyProtection="1">
      <alignment horizontal="left" vertical="top"/>
    </xf>
    <xf numFmtId="0" fontId="0" fillId="3" borderId="41" xfId="0" applyFill="1" applyBorder="1" applyAlignment="1" applyProtection="1">
      <alignment horizontal="left" vertical="top"/>
    </xf>
    <xf numFmtId="0" fontId="0" fillId="3" borderId="43" xfId="0" applyFont="1" applyFill="1" applyBorder="1" applyAlignment="1" applyProtection="1">
      <alignment horizontal="center" vertical="top"/>
      <protection locked="0"/>
    </xf>
    <xf numFmtId="0" fontId="16" fillId="7" borderId="62" xfId="0" applyFont="1" applyFill="1" applyBorder="1" applyAlignment="1">
      <alignment horizontal="center" vertical="center" wrapText="1"/>
    </xf>
    <xf numFmtId="0" fontId="30" fillId="0" borderId="40" xfId="0" applyFont="1" applyBorder="1" applyAlignment="1" applyProtection="1">
      <alignment horizontal="left" vertical="top" wrapText="1"/>
      <protection locked="0"/>
    </xf>
    <xf numFmtId="0" fontId="30" fillId="0" borderId="7" xfId="0" applyFont="1" applyBorder="1" applyAlignment="1" applyProtection="1">
      <alignment horizontal="left" vertical="top" wrapText="1"/>
      <protection locked="0"/>
    </xf>
    <xf numFmtId="0" fontId="40" fillId="0" borderId="40" xfId="0" applyFont="1" applyBorder="1" applyAlignment="1" applyProtection="1">
      <alignment horizontal="center" vertical="center"/>
      <protection locked="0"/>
    </xf>
    <xf numFmtId="3" fontId="40" fillId="0" borderId="7" xfId="0" applyNumberFormat="1" applyFont="1" applyBorder="1" applyAlignment="1" applyProtection="1">
      <alignment horizontal="center" vertical="center"/>
      <protection locked="0"/>
    </xf>
    <xf numFmtId="3" fontId="41" fillId="0" borderId="7" xfId="3" applyNumberFormat="1" applyFont="1" applyBorder="1" applyAlignment="1" applyProtection="1">
      <alignment horizontal="center" vertical="center"/>
      <protection locked="0"/>
    </xf>
    <xf numFmtId="9" fontId="40" fillId="0" borderId="42" xfId="0" applyNumberFormat="1" applyFont="1" applyBorder="1" applyAlignment="1" applyProtection="1">
      <alignment horizontal="center" vertical="center"/>
      <protection locked="0"/>
    </xf>
    <xf numFmtId="3" fontId="41" fillId="0" borderId="41" xfId="3" applyNumberFormat="1" applyFont="1" applyBorder="1" applyAlignment="1" applyProtection="1">
      <alignment horizontal="center" vertical="center"/>
      <protection locked="0"/>
    </xf>
    <xf numFmtId="9" fontId="30" fillId="0" borderId="7" xfId="2" applyFont="1" applyBorder="1" applyAlignment="1" applyProtection="1">
      <alignment horizontal="center" vertical="center"/>
      <protection locked="0"/>
    </xf>
    <xf numFmtId="9" fontId="40" fillId="0" borderId="63" xfId="0" applyNumberFormat="1" applyFont="1" applyBorder="1" applyAlignment="1" applyProtection="1">
      <alignment horizontal="center" vertical="center"/>
      <protection locked="0"/>
    </xf>
    <xf numFmtId="37" fontId="30" fillId="0" borderId="40" xfId="1" applyNumberFormat="1" applyFont="1" applyFill="1" applyBorder="1" applyAlignment="1" applyProtection="1">
      <alignment horizontal="center" vertical="top"/>
      <protection locked="0"/>
    </xf>
    <xf numFmtId="37" fontId="30" fillId="0" borderId="7" xfId="1" applyNumberFormat="1" applyFont="1" applyFill="1" applyBorder="1" applyAlignment="1" applyProtection="1">
      <alignment horizontal="center" vertical="top"/>
      <protection locked="0"/>
    </xf>
    <xf numFmtId="37" fontId="30" fillId="0" borderId="41" xfId="1" applyNumberFormat="1" applyFont="1" applyFill="1" applyBorder="1" applyAlignment="1" applyProtection="1">
      <alignment horizontal="center" vertical="top"/>
      <protection locked="0"/>
    </xf>
    <xf numFmtId="0" fontId="30" fillId="0" borderId="42" xfId="0" applyFont="1" applyFill="1" applyBorder="1" applyAlignment="1" applyProtection="1">
      <alignment horizontal="center" vertical="top"/>
      <protection locked="0"/>
    </xf>
    <xf numFmtId="9" fontId="30" fillId="0" borderId="7" xfId="2" applyFont="1" applyFill="1" applyBorder="1" applyAlignment="1" applyProtection="1">
      <alignment horizontal="center" vertical="top"/>
      <protection locked="0"/>
    </xf>
    <xf numFmtId="43" fontId="30" fillId="0" borderId="7" xfId="1" applyFont="1" applyFill="1" applyBorder="1" applyAlignment="1" applyProtection="1">
      <alignment horizontal="center" vertical="top"/>
      <protection locked="0"/>
    </xf>
    <xf numFmtId="43" fontId="30" fillId="0" borderId="47" xfId="1" applyFont="1" applyFill="1" applyBorder="1" applyAlignment="1" applyProtection="1">
      <alignment horizontal="center" vertical="top"/>
      <protection locked="0"/>
    </xf>
    <xf numFmtId="0" fontId="30" fillId="0" borderId="7" xfId="0" applyFont="1" applyFill="1" applyBorder="1" applyAlignment="1" applyProtection="1">
      <alignment horizontal="center" vertical="top"/>
      <protection locked="0"/>
    </xf>
    <xf numFmtId="0" fontId="30" fillId="0" borderId="41" xfId="0" applyFont="1" applyFill="1" applyBorder="1" applyAlignment="1" applyProtection="1">
      <alignment horizontal="center" vertical="top"/>
      <protection locked="0"/>
    </xf>
    <xf numFmtId="164" fontId="30" fillId="0" borderId="42" xfId="1" applyNumberFormat="1" applyFont="1" applyFill="1" applyBorder="1" applyAlignment="1" applyProtection="1">
      <alignment horizontal="center" vertical="top"/>
      <protection locked="0"/>
    </xf>
    <xf numFmtId="9" fontId="30" fillId="0" borderId="7" xfId="2" applyNumberFormat="1" applyFont="1" applyFill="1" applyBorder="1" applyAlignment="1" applyProtection="1">
      <alignment horizontal="center" vertical="top"/>
      <protection locked="0"/>
    </xf>
    <xf numFmtId="164" fontId="30" fillId="0" borderId="7" xfId="1" applyNumberFormat="1" applyFont="1" applyFill="1" applyBorder="1" applyAlignment="1" applyProtection="1">
      <alignment horizontal="center" vertical="top"/>
      <protection locked="0"/>
    </xf>
    <xf numFmtId="0" fontId="30" fillId="0" borderId="40" xfId="0" applyFont="1" applyFill="1" applyBorder="1" applyAlignment="1" applyProtection="1">
      <alignment horizontal="center" vertical="top"/>
      <protection locked="0"/>
    </xf>
    <xf numFmtId="9" fontId="30" fillId="0" borderId="41" xfId="2" applyFont="1" applyFill="1" applyBorder="1" applyAlignment="1" applyProtection="1">
      <alignment horizontal="center" vertical="top"/>
      <protection locked="0"/>
    </xf>
    <xf numFmtId="0" fontId="30" fillId="0" borderId="43" xfId="0" applyFont="1" applyFill="1" applyBorder="1" applyAlignment="1" applyProtection="1">
      <alignment horizontal="center" vertical="top"/>
      <protection locked="0"/>
    </xf>
    <xf numFmtId="0" fontId="30" fillId="0" borderId="0" xfId="0" applyFont="1"/>
    <xf numFmtId="0" fontId="30" fillId="0" borderId="40" xfId="0" applyFont="1" applyBorder="1" applyAlignment="1">
      <alignment horizontal="left" vertical="top" wrapText="1"/>
    </xf>
    <xf numFmtId="0" fontId="30" fillId="0" borderId="7" xfId="0" applyFont="1" applyBorder="1" applyAlignment="1">
      <alignment horizontal="left" vertical="top" wrapText="1"/>
    </xf>
    <xf numFmtId="0" fontId="30" fillId="0" borderId="40" xfId="0" applyFont="1" applyBorder="1" applyAlignment="1">
      <alignment horizontal="left" vertical="top"/>
    </xf>
    <xf numFmtId="0" fontId="30" fillId="0" borderId="7" xfId="0" applyFont="1" applyBorder="1" applyAlignment="1">
      <alignment horizontal="left" vertical="top"/>
    </xf>
    <xf numFmtId="0" fontId="30" fillId="0" borderId="41" xfId="0" applyFont="1" applyBorder="1" applyAlignment="1">
      <alignment horizontal="left" vertical="top"/>
    </xf>
    <xf numFmtId="0" fontId="30" fillId="0" borderId="41" xfId="0" applyFont="1" applyBorder="1" applyAlignment="1">
      <alignment horizontal="left" vertical="top" wrapText="1"/>
    </xf>
    <xf numFmtId="0" fontId="30" fillId="0" borderId="40" xfId="0" applyFont="1" applyBorder="1" applyAlignment="1">
      <alignment wrapText="1"/>
    </xf>
    <xf numFmtId="0" fontId="30" fillId="0" borderId="7" xfId="0" applyFont="1" applyBorder="1" applyAlignment="1">
      <alignment wrapText="1"/>
    </xf>
    <xf numFmtId="0" fontId="30" fillId="0" borderId="40" xfId="0" applyFont="1" applyBorder="1"/>
    <xf numFmtId="0" fontId="30" fillId="0" borderId="7" xfId="0" applyFont="1" applyBorder="1"/>
    <xf numFmtId="0" fontId="30" fillId="0" borderId="41" xfId="0" applyFont="1" applyBorder="1"/>
    <xf numFmtId="0" fontId="30" fillId="0" borderId="41" xfId="0" applyFont="1" applyBorder="1" applyAlignment="1">
      <alignment wrapText="1"/>
    </xf>
    <xf numFmtId="9" fontId="40" fillId="0" borderId="41" xfId="0" applyNumberFormat="1" applyFont="1" applyBorder="1" applyAlignment="1" applyProtection="1">
      <alignment horizontal="center" vertical="center"/>
      <protection locked="0"/>
    </xf>
    <xf numFmtId="0" fontId="42" fillId="0" borderId="40" xfId="0" applyFont="1" applyBorder="1" applyAlignment="1" applyProtection="1">
      <alignment horizontal="left" vertical="top" wrapText="1"/>
      <protection locked="0"/>
    </xf>
    <xf numFmtId="0" fontId="42" fillId="0" borderId="7" xfId="0" applyFont="1" applyBorder="1" applyAlignment="1" applyProtection="1">
      <alignment horizontal="left" vertical="top" wrapText="1"/>
      <protection locked="0"/>
    </xf>
    <xf numFmtId="0" fontId="43" fillId="0" borderId="40" xfId="0" applyFont="1" applyBorder="1" applyAlignment="1" applyProtection="1">
      <alignment horizontal="center" vertical="center"/>
      <protection locked="0"/>
    </xf>
    <xf numFmtId="3" fontId="43" fillId="0" borderId="7" xfId="0" applyNumberFormat="1" applyFont="1" applyBorder="1" applyAlignment="1" applyProtection="1">
      <alignment horizontal="center" vertical="center"/>
      <protection locked="0"/>
    </xf>
    <xf numFmtId="3" fontId="44" fillId="0" borderId="7" xfId="3" applyNumberFormat="1" applyFont="1" applyBorder="1" applyAlignment="1" applyProtection="1">
      <alignment horizontal="center" vertical="center"/>
      <protection locked="0"/>
    </xf>
    <xf numFmtId="9" fontId="43" fillId="0" borderId="42" xfId="0" applyNumberFormat="1" applyFont="1" applyBorder="1" applyAlignment="1" applyProtection="1">
      <alignment horizontal="center" vertical="center"/>
      <protection locked="0"/>
    </xf>
    <xf numFmtId="3" fontId="44" fillId="0" borderId="41" xfId="3" applyNumberFormat="1" applyFont="1" applyBorder="1" applyAlignment="1" applyProtection="1">
      <alignment horizontal="center" vertical="center"/>
      <protection locked="0"/>
    </xf>
    <xf numFmtId="9" fontId="42" fillId="0" borderId="7" xfId="2" applyFont="1" applyBorder="1" applyAlignment="1" applyProtection="1">
      <alignment horizontal="center" vertical="center"/>
      <protection locked="0"/>
    </xf>
    <xf numFmtId="9" fontId="43" fillId="0" borderId="63" xfId="0" applyNumberFormat="1" applyFont="1" applyBorder="1" applyAlignment="1" applyProtection="1">
      <alignment horizontal="center" vertical="center"/>
      <protection locked="0"/>
    </xf>
    <xf numFmtId="0" fontId="42" fillId="0" borderId="0" xfId="0" applyFont="1" applyAlignment="1" applyProtection="1">
      <alignment horizontal="left" vertical="top"/>
      <protection locked="0"/>
    </xf>
    <xf numFmtId="37" fontId="42" fillId="0" borderId="40" xfId="1" applyNumberFormat="1" applyFont="1" applyFill="1" applyBorder="1" applyAlignment="1" applyProtection="1">
      <alignment horizontal="center" vertical="top"/>
      <protection locked="0"/>
    </xf>
    <xf numFmtId="37" fontId="42" fillId="0" borderId="7" xfId="1" applyNumberFormat="1" applyFont="1" applyFill="1" applyBorder="1" applyAlignment="1" applyProtection="1">
      <alignment horizontal="center" vertical="top"/>
      <protection locked="0"/>
    </xf>
    <xf numFmtId="37" fontId="42" fillId="0" borderId="41" xfId="1" applyNumberFormat="1" applyFont="1" applyFill="1" applyBorder="1" applyAlignment="1" applyProtection="1">
      <alignment horizontal="center" vertical="top"/>
      <protection locked="0"/>
    </xf>
    <xf numFmtId="0" fontId="42" fillId="0" borderId="42" xfId="0" applyFont="1" applyFill="1" applyBorder="1" applyAlignment="1" applyProtection="1">
      <alignment horizontal="center" vertical="top"/>
      <protection locked="0"/>
    </xf>
    <xf numFmtId="9" fontId="42" fillId="0" borderId="7" xfId="2" applyFont="1" applyFill="1" applyBorder="1" applyAlignment="1" applyProtection="1">
      <alignment horizontal="center" vertical="top"/>
      <protection locked="0"/>
    </xf>
    <xf numFmtId="164" fontId="42" fillId="0" borderId="7" xfId="1" applyNumberFormat="1" applyFont="1" applyFill="1" applyBorder="1" applyAlignment="1" applyProtection="1">
      <alignment horizontal="center" vertical="top"/>
      <protection locked="0"/>
    </xf>
    <xf numFmtId="43" fontId="42" fillId="0" borderId="7" xfId="1" applyFont="1" applyFill="1" applyBorder="1" applyAlignment="1" applyProtection="1">
      <alignment horizontal="center" vertical="top"/>
      <protection locked="0"/>
    </xf>
    <xf numFmtId="43" fontId="42" fillId="0" borderId="47" xfId="1" applyFont="1" applyFill="1" applyBorder="1" applyAlignment="1" applyProtection="1">
      <alignment horizontal="center" vertical="top"/>
      <protection locked="0"/>
    </xf>
    <xf numFmtId="0" fontId="42" fillId="0" borderId="7" xfId="0" applyFont="1" applyFill="1" applyBorder="1" applyAlignment="1" applyProtection="1">
      <alignment horizontal="center" vertical="top"/>
      <protection locked="0"/>
    </xf>
    <xf numFmtId="0" fontId="42" fillId="0" borderId="41" xfId="0" applyFont="1" applyFill="1" applyBorder="1" applyAlignment="1" applyProtection="1">
      <alignment horizontal="center" vertical="top"/>
      <protection locked="0"/>
    </xf>
    <xf numFmtId="164" fontId="42" fillId="0" borderId="42" xfId="1" applyNumberFormat="1" applyFont="1" applyFill="1" applyBorder="1" applyAlignment="1" applyProtection="1">
      <alignment horizontal="center" vertical="top"/>
      <protection locked="0"/>
    </xf>
    <xf numFmtId="9" fontId="42" fillId="0" borderId="7" xfId="2" applyNumberFormat="1" applyFont="1" applyFill="1" applyBorder="1" applyAlignment="1" applyProtection="1">
      <alignment horizontal="center" vertical="top"/>
      <protection locked="0"/>
    </xf>
    <xf numFmtId="0" fontId="42" fillId="0" borderId="40" xfId="0" applyFont="1" applyFill="1" applyBorder="1" applyAlignment="1" applyProtection="1">
      <alignment horizontal="center" vertical="top"/>
      <protection locked="0"/>
    </xf>
    <xf numFmtId="9" fontId="42" fillId="0" borderId="41" xfId="2" applyFont="1" applyFill="1" applyBorder="1" applyAlignment="1" applyProtection="1">
      <alignment horizontal="center" vertical="top"/>
      <protection locked="0"/>
    </xf>
    <xf numFmtId="0" fontId="42" fillId="0" borderId="43" xfId="0" applyFont="1" applyFill="1" applyBorder="1" applyAlignment="1" applyProtection="1">
      <alignment horizontal="center" vertical="top"/>
      <protection locked="0"/>
    </xf>
    <xf numFmtId="164" fontId="42" fillId="0" borderId="40" xfId="1" applyNumberFormat="1" applyFont="1" applyFill="1" applyBorder="1" applyAlignment="1" applyProtection="1">
      <alignment horizontal="center" vertical="top"/>
      <protection locked="0"/>
    </xf>
    <xf numFmtId="164" fontId="42" fillId="0" borderId="41" xfId="1" applyNumberFormat="1" applyFont="1" applyFill="1" applyBorder="1" applyAlignment="1" applyProtection="1">
      <alignment horizontal="center" vertical="top"/>
      <protection locked="0"/>
    </xf>
    <xf numFmtId="9" fontId="42" fillId="0" borderId="40" xfId="2" applyFont="1" applyFill="1" applyBorder="1" applyAlignment="1" applyProtection="1">
      <alignment horizontal="center" vertical="top"/>
      <protection locked="0"/>
    </xf>
    <xf numFmtId="0" fontId="42" fillId="0" borderId="7" xfId="0" applyFont="1" applyBorder="1" applyAlignment="1" applyProtection="1">
      <alignment horizontal="center" vertical="top"/>
      <protection locked="0"/>
    </xf>
    <xf numFmtId="0" fontId="42" fillId="0" borderId="41" xfId="0" applyFont="1" applyBorder="1" applyAlignment="1" applyProtection="1">
      <alignment horizontal="center" vertical="top"/>
      <protection locked="0"/>
    </xf>
    <xf numFmtId="0" fontId="42" fillId="0" borderId="40" xfId="0" applyFont="1" applyBorder="1" applyAlignment="1" applyProtection="1">
      <alignment horizontal="center" vertical="top" wrapText="1"/>
      <protection locked="0"/>
    </xf>
    <xf numFmtId="0" fontId="42" fillId="0" borderId="7" xfId="0" applyFont="1" applyBorder="1" applyAlignment="1" applyProtection="1">
      <alignment horizontal="center" vertical="top" wrapText="1"/>
      <protection locked="0"/>
    </xf>
    <xf numFmtId="9" fontId="42" fillId="0" borderId="7" xfId="2" applyFont="1" applyFill="1" applyBorder="1" applyAlignment="1" applyProtection="1">
      <alignment horizontal="center" vertical="top" wrapText="1"/>
      <protection locked="0"/>
    </xf>
    <xf numFmtId="164" fontId="42" fillId="0" borderId="7" xfId="1" applyNumberFormat="1" applyFont="1" applyFill="1" applyBorder="1" applyAlignment="1" applyProtection="1">
      <alignment horizontal="center" vertical="top" wrapText="1"/>
      <protection locked="0"/>
    </xf>
    <xf numFmtId="43" fontId="42" fillId="0" borderId="41" xfId="1" applyFont="1" applyFill="1" applyBorder="1" applyAlignment="1" applyProtection="1">
      <alignment horizontal="center" vertical="top" wrapText="1"/>
      <protection locked="0"/>
    </xf>
    <xf numFmtId="0" fontId="42" fillId="0" borderId="40" xfId="0" applyFont="1" applyBorder="1" applyAlignment="1" applyProtection="1">
      <alignment horizontal="center" vertical="top"/>
      <protection locked="0"/>
    </xf>
    <xf numFmtId="0" fontId="42" fillId="0" borderId="0" xfId="0" applyFont="1"/>
    <xf numFmtId="0" fontId="42" fillId="0" borderId="0" xfId="0" applyFont="1" applyAlignment="1" applyProtection="1">
      <alignment horizontal="center" vertical="top"/>
      <protection locked="0"/>
    </xf>
    <xf numFmtId="0" fontId="30" fillId="0" borderId="40" xfId="0" applyFont="1" applyBorder="1" applyAlignment="1" applyProtection="1">
      <alignment wrapText="1"/>
      <protection locked="0"/>
    </xf>
    <xf numFmtId="0" fontId="30" fillId="0" borderId="7" xfId="0" applyFont="1" applyBorder="1" applyAlignment="1" applyProtection="1">
      <alignment wrapText="1"/>
      <protection locked="0"/>
    </xf>
    <xf numFmtId="0" fontId="19" fillId="0" borderId="0" xfId="3"/>
    <xf numFmtId="0" fontId="19" fillId="0" borderId="0" xfId="3" applyAlignment="1">
      <alignment horizontal="left"/>
    </xf>
    <xf numFmtId="0" fontId="19" fillId="0" borderId="0" xfId="3" applyAlignment="1">
      <alignment horizontal="center" vertical="center"/>
    </xf>
    <xf numFmtId="0" fontId="19" fillId="0" borderId="0" xfId="3" applyAlignment="1">
      <alignment horizontal="center"/>
    </xf>
    <xf numFmtId="3" fontId="35" fillId="12" borderId="46" xfId="3" applyNumberFormat="1" applyFont="1" applyFill="1" applyBorder="1" applyAlignment="1" applyProtection="1">
      <alignment horizontal="left" vertical="center"/>
      <protection locked="0"/>
    </xf>
    <xf numFmtId="3" fontId="35" fillId="4" borderId="62" xfId="3" applyNumberFormat="1" applyFont="1" applyFill="1" applyBorder="1" applyAlignment="1">
      <alignment horizontal="center" vertical="center" wrapText="1"/>
    </xf>
    <xf numFmtId="3" fontId="35" fillId="4" borderId="43" xfId="3" applyNumberFormat="1" applyFont="1" applyFill="1" applyBorder="1" applyAlignment="1">
      <alignment horizontal="center" vertical="center" wrapText="1"/>
    </xf>
    <xf numFmtId="3" fontId="35" fillId="12" borderId="42" xfId="3" applyNumberFormat="1" applyFont="1" applyFill="1" applyBorder="1" applyAlignment="1" applyProtection="1">
      <alignment horizontal="left" vertical="center" wrapText="1"/>
      <protection locked="0"/>
    </xf>
    <xf numFmtId="3" fontId="35" fillId="12" borderId="46" xfId="3" applyNumberFormat="1" applyFont="1" applyFill="1" applyBorder="1" applyAlignment="1" applyProtection="1">
      <alignment horizontal="center" vertical="center"/>
      <protection locked="0"/>
    </xf>
    <xf numFmtId="3" fontId="35" fillId="12" borderId="54" xfId="3" applyNumberFormat="1" applyFont="1" applyFill="1" applyBorder="1" applyAlignment="1" applyProtection="1">
      <alignment horizontal="center" vertical="center"/>
      <protection locked="0"/>
    </xf>
    <xf numFmtId="3" fontId="35" fillId="4" borderId="41" xfId="3" applyNumberFormat="1" applyFont="1" applyFill="1" applyBorder="1" applyAlignment="1">
      <alignment horizontal="center" vertical="center"/>
    </xf>
    <xf numFmtId="3" fontId="20" fillId="0" borderId="42" xfId="3" applyNumberFormat="1" applyFont="1" applyBorder="1" applyAlignment="1" applyProtection="1">
      <alignment horizontal="center" vertical="center"/>
      <protection locked="0"/>
    </xf>
    <xf numFmtId="3" fontId="35" fillId="0" borderId="46" xfId="3" applyNumberFormat="1" applyFont="1" applyBorder="1" applyAlignment="1" applyProtection="1">
      <alignment horizontal="center" vertical="center"/>
      <protection locked="0"/>
    </xf>
    <xf numFmtId="3" fontId="20" fillId="0" borderId="46" xfId="3" applyNumberFormat="1" applyFont="1" applyBorder="1" applyAlignment="1" applyProtection="1">
      <alignment horizontal="center" vertical="center"/>
      <protection locked="0"/>
    </xf>
    <xf numFmtId="3" fontId="35" fillId="0" borderId="5" xfId="3" applyNumberFormat="1" applyFont="1" applyBorder="1" applyAlignment="1" applyProtection="1">
      <alignment horizontal="center" vertical="center"/>
      <protection locked="0"/>
    </xf>
    <xf numFmtId="3" fontId="35" fillId="0" borderId="47" xfId="3" applyNumberFormat="1" applyFont="1" applyBorder="1" applyAlignment="1" applyProtection="1">
      <alignment horizontal="center" vertical="center"/>
      <protection locked="0"/>
    </xf>
    <xf numFmtId="9" fontId="35" fillId="0" borderId="46" xfId="4" applyFont="1" applyBorder="1" applyAlignment="1" applyProtection="1">
      <alignment horizontal="center" vertical="center"/>
      <protection locked="0"/>
    </xf>
    <xf numFmtId="3" fontId="35" fillId="15" borderId="63" xfId="3" applyNumberFormat="1" applyFont="1" applyFill="1" applyBorder="1" applyAlignment="1" applyProtection="1">
      <alignment horizontal="center" vertical="center" wrapText="1"/>
      <protection locked="0"/>
    </xf>
    <xf numFmtId="0" fontId="35" fillId="0" borderId="7" xfId="3" applyFont="1" applyBorder="1" applyAlignment="1" applyProtection="1">
      <alignment vertical="center"/>
      <protection locked="0"/>
    </xf>
    <xf numFmtId="0" fontId="35" fillId="0" borderId="54" xfId="3" applyFont="1" applyBorder="1" applyAlignment="1" applyProtection="1">
      <alignment vertical="center"/>
      <protection locked="0"/>
    </xf>
    <xf numFmtId="0" fontId="35" fillId="0" borderId="0" xfId="3" applyFont="1" applyAlignment="1">
      <alignment vertical="center"/>
    </xf>
    <xf numFmtId="3" fontId="35" fillId="12" borderId="45" xfId="3" applyNumberFormat="1" applyFont="1" applyFill="1" applyBorder="1" applyAlignment="1" applyProtection="1">
      <alignment horizontal="center" vertical="center"/>
      <protection locked="0"/>
    </xf>
    <xf numFmtId="0" fontId="46" fillId="0" borderId="0" xfId="3" applyFont="1" applyAlignment="1" applyProtection="1">
      <alignment vertical="center" wrapText="1"/>
      <protection hidden="1"/>
    </xf>
    <xf numFmtId="3" fontId="17" fillId="15" borderId="64" xfId="3" applyNumberFormat="1" applyFont="1" applyFill="1" applyBorder="1" applyAlignment="1">
      <alignment horizontal="center" wrapText="1"/>
    </xf>
    <xf numFmtId="3" fontId="17" fillId="4" borderId="65" xfId="3" applyNumberFormat="1" applyFont="1" applyFill="1" applyBorder="1" applyAlignment="1">
      <alignment horizontal="center" vertical="center" wrapText="1"/>
    </xf>
    <xf numFmtId="3" fontId="17" fillId="4" borderId="17" xfId="3" applyNumberFormat="1" applyFont="1" applyFill="1" applyBorder="1" applyAlignment="1">
      <alignment horizontal="center" wrapText="1"/>
    </xf>
    <xf numFmtId="3" fontId="17" fillId="15" borderId="44" xfId="3" applyNumberFormat="1" applyFont="1" applyFill="1" applyBorder="1" applyAlignment="1">
      <alignment horizontal="center" wrapText="1"/>
    </xf>
    <xf numFmtId="3" fontId="17" fillId="15" borderId="66" xfId="3" applyNumberFormat="1" applyFont="1" applyFill="1" applyBorder="1" applyAlignment="1">
      <alignment horizontal="center" wrapText="1"/>
    </xf>
    <xf numFmtId="3" fontId="17" fillId="4" borderId="67" xfId="3" applyNumberFormat="1" applyFont="1" applyFill="1" applyBorder="1" applyAlignment="1">
      <alignment horizontal="center" wrapText="1"/>
    </xf>
    <xf numFmtId="3" fontId="18" fillId="15" borderId="9" xfId="3" applyNumberFormat="1" applyFont="1" applyFill="1" applyBorder="1" applyAlignment="1">
      <alignment horizontal="center" wrapText="1"/>
    </xf>
    <xf numFmtId="3" fontId="17" fillId="15" borderId="9" xfId="3" applyNumberFormat="1" applyFont="1" applyFill="1" applyBorder="1" applyAlignment="1">
      <alignment horizontal="center" wrapText="1"/>
    </xf>
    <xf numFmtId="3" fontId="18" fillId="15" borderId="68" xfId="3" applyNumberFormat="1" applyFont="1" applyFill="1" applyBorder="1" applyAlignment="1">
      <alignment horizontal="center" wrapText="1"/>
    </xf>
    <xf numFmtId="3" fontId="17" fillId="15" borderId="69" xfId="3" applyNumberFormat="1" applyFont="1" applyFill="1" applyBorder="1" applyAlignment="1">
      <alignment horizontal="center" wrapText="1"/>
    </xf>
    <xf numFmtId="3" fontId="17" fillId="15" borderId="70" xfId="3" applyNumberFormat="1" applyFont="1" applyFill="1" applyBorder="1" applyAlignment="1">
      <alignment horizontal="center" vertical="center" wrapText="1"/>
    </xf>
    <xf numFmtId="49" fontId="17" fillId="15" borderId="68" xfId="3" applyNumberFormat="1" applyFont="1" applyFill="1" applyBorder="1" applyAlignment="1">
      <alignment horizontal="center" wrapText="1"/>
    </xf>
    <xf numFmtId="49" fontId="17" fillId="15" borderId="71" xfId="3" applyNumberFormat="1" applyFont="1" applyFill="1" applyBorder="1" applyAlignment="1">
      <alignment horizontal="center" wrapText="1"/>
    </xf>
    <xf numFmtId="0" fontId="45" fillId="0" borderId="0" xfId="3" applyFont="1" applyProtection="1">
      <protection hidden="1"/>
    </xf>
    <xf numFmtId="0" fontId="47" fillId="17" borderId="0" xfId="3" applyFont="1" applyFill="1" applyAlignment="1">
      <alignment horizontal="left" vertical="center" wrapText="1"/>
    </xf>
    <xf numFmtId="3" fontId="48" fillId="18" borderId="72" xfId="3" applyNumberFormat="1" applyFont="1" applyFill="1" applyBorder="1"/>
    <xf numFmtId="3" fontId="48" fillId="18" borderId="73" xfId="3" applyNumberFormat="1" applyFont="1" applyFill="1" applyBorder="1"/>
    <xf numFmtId="3" fontId="47" fillId="17" borderId="13" xfId="3" applyNumberFormat="1" applyFont="1" applyFill="1" applyBorder="1" applyAlignment="1">
      <alignment vertical="center"/>
    </xf>
    <xf numFmtId="3" fontId="47" fillId="17" borderId="12" xfId="3" applyNumberFormat="1" applyFont="1" applyFill="1" applyBorder="1" applyAlignment="1">
      <alignment vertical="center"/>
    </xf>
    <xf numFmtId="0" fontId="51" fillId="0" borderId="0" xfId="3" applyFont="1" applyProtection="1">
      <protection hidden="1"/>
    </xf>
    <xf numFmtId="3" fontId="51" fillId="0" borderId="9" xfId="3" applyNumberFormat="1" applyFont="1" applyBorder="1" applyAlignment="1">
      <alignment horizontal="left"/>
    </xf>
    <xf numFmtId="0" fontId="51" fillId="0" borderId="0" xfId="3" applyFont="1" applyAlignment="1" applyProtection="1">
      <alignment horizontal="center" vertical="center"/>
      <protection hidden="1"/>
    </xf>
    <xf numFmtId="3" fontId="51" fillId="12" borderId="9" xfId="3" applyNumberFormat="1" applyFont="1" applyFill="1" applyBorder="1" applyAlignment="1">
      <alignment horizontal="center" wrapText="1"/>
    </xf>
    <xf numFmtId="3" fontId="51" fillId="0" borderId="9" xfId="3" applyNumberFormat="1" applyFont="1" applyBorder="1" applyAlignment="1">
      <alignment horizontal="left" wrapText="1"/>
    </xf>
    <xf numFmtId="3" fontId="51" fillId="0" borderId="9" xfId="3" applyNumberFormat="1" applyFont="1" applyBorder="1" applyAlignment="1">
      <alignment horizontal="center"/>
    </xf>
    <xf numFmtId="3" fontId="45" fillId="0" borderId="9" xfId="3" applyNumberFormat="1" applyFont="1" applyBorder="1" applyAlignment="1" applyProtection="1">
      <alignment horizontal="center"/>
      <protection hidden="1"/>
    </xf>
    <xf numFmtId="3" fontId="52" fillId="0" borderId="9" xfId="3" applyNumberFormat="1" applyFont="1" applyBorder="1" applyAlignment="1">
      <alignment horizontal="center"/>
    </xf>
    <xf numFmtId="49" fontId="51" fillId="0" borderId="9" xfId="3" applyNumberFormat="1" applyFont="1" applyBorder="1" applyAlignment="1">
      <alignment horizontal="left" wrapText="1"/>
    </xf>
    <xf numFmtId="49" fontId="45" fillId="0" borderId="9" xfId="3" applyNumberFormat="1" applyFont="1" applyBorder="1" applyAlignment="1">
      <alignment wrapText="1"/>
    </xf>
    <xf numFmtId="49" fontId="51" fillId="0" borderId="9" xfId="3" applyNumberFormat="1" applyFont="1" applyBorder="1" applyAlignment="1">
      <alignment wrapText="1"/>
    </xf>
    <xf numFmtId="0" fontId="35" fillId="0" borderId="0" xfId="3" applyFont="1" applyAlignment="1">
      <alignment vertical="center" wrapText="1"/>
    </xf>
    <xf numFmtId="0" fontId="1" fillId="0" borderId="0" xfId="0" applyFont="1" applyFill="1" applyBorder="1" applyAlignment="1" applyProtection="1">
      <alignment horizontal="left" vertical="top"/>
    </xf>
    <xf numFmtId="0" fontId="7" fillId="0" borderId="0" xfId="0" applyFont="1" applyAlignment="1">
      <alignment horizontal="left"/>
    </xf>
    <xf numFmtId="0" fontId="45" fillId="0" borderId="7" xfId="3" applyFont="1" applyBorder="1" applyProtection="1">
      <protection hidden="1"/>
    </xf>
    <xf numFmtId="37" fontId="0" fillId="0" borderId="7" xfId="1" applyNumberFormat="1" applyFont="1" applyFill="1" applyBorder="1" applyAlignment="1" applyProtection="1">
      <alignment horizontal="center" vertical="top" wrapText="1"/>
    </xf>
    <xf numFmtId="3" fontId="35" fillId="0" borderId="7" xfId="3" applyNumberFormat="1" applyFont="1" applyBorder="1" applyAlignment="1" applyProtection="1">
      <alignment vertical="center" wrapText="1"/>
    </xf>
    <xf numFmtId="0" fontId="35" fillId="0" borderId="7" xfId="3" applyFont="1" applyBorder="1" applyAlignment="1" applyProtection="1">
      <alignment vertical="center" wrapText="1"/>
    </xf>
    <xf numFmtId="37" fontId="0" fillId="0" borderId="7" xfId="1" applyNumberFormat="1" applyFont="1" applyFill="1" applyBorder="1" applyAlignment="1" applyProtection="1">
      <alignment horizontal="center" vertical="top"/>
    </xf>
    <xf numFmtId="3" fontId="35" fillId="0" borderId="7" xfId="3" applyNumberFormat="1" applyFont="1" applyBorder="1" applyAlignment="1" applyProtection="1">
      <alignment vertical="center"/>
    </xf>
    <xf numFmtId="37" fontId="35" fillId="0" borderId="7" xfId="3" applyNumberFormat="1" applyFont="1" applyBorder="1" applyAlignment="1" applyProtection="1">
      <alignment vertical="center"/>
    </xf>
    <xf numFmtId="0" fontId="53" fillId="19" borderId="0" xfId="0" applyFont="1" applyFill="1" applyAlignment="1">
      <alignment horizontal="center" vertical="center" wrapText="1"/>
    </xf>
    <xf numFmtId="0" fontId="7" fillId="0" borderId="57" xfId="0" applyFont="1" applyBorder="1" applyAlignment="1">
      <alignment horizontal="left" vertical="top" wrapText="1"/>
    </xf>
    <xf numFmtId="0" fontId="7" fillId="0" borderId="56"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7" fillId="0" borderId="1"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7" fillId="0" borderId="57" xfId="0" applyFont="1" applyBorder="1" applyAlignment="1">
      <alignment horizontal="center" vertical="top" wrapText="1"/>
    </xf>
    <xf numFmtId="0" fontId="7" fillId="0" borderId="56" xfId="0" applyFont="1" applyBorder="1" applyAlignment="1">
      <alignment horizontal="center" vertical="top" wrapText="1"/>
    </xf>
    <xf numFmtId="0" fontId="21" fillId="0" borderId="0" xfId="0" applyFont="1" applyAlignment="1">
      <alignment horizontal="left" vertical="top" wrapText="1"/>
    </xf>
    <xf numFmtId="0" fontId="21" fillId="0" borderId="9" xfId="0" applyFont="1" applyBorder="1" applyAlignment="1">
      <alignment horizontal="left" vertical="top" wrapText="1"/>
    </xf>
    <xf numFmtId="0" fontId="8" fillId="2" borderId="51" xfId="0" applyFont="1" applyFill="1" applyBorder="1" applyAlignment="1">
      <alignment horizontal="left" vertical="top"/>
    </xf>
    <xf numFmtId="0" fontId="8" fillId="2" borderId="52" xfId="0" applyFont="1" applyFill="1" applyBorder="1" applyAlignment="1">
      <alignment horizontal="left" vertical="top"/>
    </xf>
    <xf numFmtId="0" fontId="14" fillId="7" borderId="36" xfId="0" applyFont="1" applyFill="1" applyBorder="1" applyAlignment="1">
      <alignment horizontal="center" vertical="center"/>
    </xf>
    <xf numFmtId="0" fontId="14" fillId="7" borderId="48" xfId="0" applyFont="1" applyFill="1" applyBorder="1" applyAlignment="1">
      <alignment horizontal="center" vertical="center"/>
    </xf>
    <xf numFmtId="0" fontId="14" fillId="7" borderId="40" xfId="0" applyFont="1" applyFill="1" applyBorder="1" applyAlignment="1">
      <alignment horizontal="center" vertical="center"/>
    </xf>
    <xf numFmtId="0" fontId="14" fillId="7" borderId="37"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5" fillId="7" borderId="37"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15" fillId="7" borderId="49"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4" fillId="7" borderId="39" xfId="0" applyFont="1" applyFill="1" applyBorder="1" applyAlignment="1">
      <alignment horizontal="left" vertical="center" wrapText="1"/>
    </xf>
    <xf numFmtId="0" fontId="14" fillId="7" borderId="37" xfId="0" applyFont="1" applyFill="1" applyBorder="1" applyAlignment="1">
      <alignment horizontal="left" vertical="center" wrapText="1"/>
    </xf>
    <xf numFmtId="0" fontId="14" fillId="7" borderId="38" xfId="0" applyFont="1" applyFill="1" applyBorder="1" applyAlignment="1">
      <alignment horizontal="left" vertical="center" wrapText="1"/>
    </xf>
    <xf numFmtId="0" fontId="16" fillId="7" borderId="60" xfId="0" applyFont="1" applyFill="1" applyBorder="1" applyAlignment="1">
      <alignment horizontal="center" vertical="center" wrapText="1"/>
    </xf>
    <xf numFmtId="0" fontId="16" fillId="7" borderId="61" xfId="0" applyFont="1" applyFill="1" applyBorder="1" applyAlignment="1">
      <alignment horizontal="center" vertical="center" wrapText="1"/>
    </xf>
    <xf numFmtId="0" fontId="16" fillId="7" borderId="62" xfId="0" applyFont="1" applyFill="1" applyBorder="1" applyAlignment="1">
      <alignment horizontal="center" vertical="center" wrapText="1"/>
    </xf>
    <xf numFmtId="0" fontId="8" fillId="2" borderId="53" xfId="0" applyFont="1" applyFill="1" applyBorder="1" applyAlignment="1">
      <alignment horizontal="left" vertical="top"/>
    </xf>
    <xf numFmtId="0" fontId="8" fillId="9" borderId="51" xfId="0" applyFont="1" applyFill="1" applyBorder="1" applyAlignment="1">
      <alignment horizontal="left" vertical="top"/>
    </xf>
    <xf numFmtId="0" fontId="8" fillId="9" borderId="52" xfId="0" applyFont="1" applyFill="1" applyBorder="1" applyAlignment="1">
      <alignment horizontal="left" vertical="top"/>
    </xf>
    <xf numFmtId="0" fontId="8" fillId="9" borderId="53" xfId="0" applyFont="1" applyFill="1" applyBorder="1" applyAlignment="1">
      <alignment horizontal="left" vertical="top"/>
    </xf>
    <xf numFmtId="0" fontId="8" fillId="10" borderId="36" xfId="0" applyFont="1" applyFill="1" applyBorder="1" applyAlignment="1">
      <alignment horizontal="left" vertical="top"/>
    </xf>
    <xf numFmtId="0" fontId="8" fillId="10" borderId="37" xfId="0" applyFont="1" applyFill="1" applyBorder="1" applyAlignment="1">
      <alignment horizontal="left" vertical="top"/>
    </xf>
    <xf numFmtId="0" fontId="8" fillId="10" borderId="38" xfId="0" applyFont="1" applyFill="1" applyBorder="1" applyAlignment="1">
      <alignment horizontal="left" vertical="top"/>
    </xf>
    <xf numFmtId="0" fontId="8" fillId="0" borderId="54" xfId="0" applyFont="1" applyBorder="1" applyAlignment="1">
      <alignment horizontal="center" vertical="top" wrapText="1"/>
    </xf>
    <xf numFmtId="0" fontId="8" fillId="0" borderId="46" xfId="0" applyFont="1" applyBorder="1" applyAlignment="1">
      <alignment horizontal="center" vertical="top" wrapText="1"/>
    </xf>
    <xf numFmtId="0" fontId="8" fillId="0" borderId="43" xfId="0" applyFont="1" applyBorder="1" applyAlignment="1">
      <alignment horizontal="center" vertical="top" wrapText="1"/>
    </xf>
    <xf numFmtId="0" fontId="8" fillId="0" borderId="40" xfId="0" applyFont="1" applyBorder="1" applyAlignment="1">
      <alignment horizontal="center" vertical="top" wrapText="1"/>
    </xf>
    <xf numFmtId="0" fontId="8" fillId="0" borderId="7" xfId="0" applyFont="1" applyBorder="1" applyAlignment="1">
      <alignment horizontal="center" vertical="top" wrapText="1"/>
    </xf>
    <xf numFmtId="0" fontId="33" fillId="0" borderId="7" xfId="0" applyFont="1" applyBorder="1" applyAlignment="1">
      <alignment horizontal="center" vertical="top" wrapText="1"/>
    </xf>
    <xf numFmtId="0" fontId="8" fillId="0" borderId="41" xfId="0" applyFont="1" applyBorder="1" applyAlignment="1">
      <alignment horizontal="center" vertical="top" wrapText="1"/>
    </xf>
    <xf numFmtId="0" fontId="30" fillId="0" borderId="40" xfId="0" applyFont="1" applyBorder="1" applyAlignment="1">
      <alignment horizontal="left" vertical="center"/>
    </xf>
    <xf numFmtId="0" fontId="30" fillId="0" borderId="7" xfId="0" applyFont="1" applyBorder="1" applyAlignment="1">
      <alignment horizontal="left" vertical="center"/>
    </xf>
    <xf numFmtId="0" fontId="30" fillId="0" borderId="7" xfId="0" applyFont="1" applyBorder="1" applyAlignment="1">
      <alignment horizontal="left" vertical="top"/>
    </xf>
    <xf numFmtId="0" fontId="30" fillId="0" borderId="41" xfId="0" applyFont="1" applyBorder="1" applyAlignment="1">
      <alignment horizontal="left" vertical="top"/>
    </xf>
    <xf numFmtId="0" fontId="8" fillId="8" borderId="36" xfId="0" applyFont="1" applyFill="1" applyBorder="1" applyAlignment="1">
      <alignment horizontal="left" vertical="top"/>
    </xf>
    <xf numFmtId="0" fontId="8" fillId="8" borderId="37" xfId="0" applyFont="1" applyFill="1" applyBorder="1" applyAlignment="1">
      <alignment horizontal="left" vertical="top"/>
    </xf>
    <xf numFmtId="0" fontId="8" fillId="8" borderId="38" xfId="0" applyFont="1" applyFill="1" applyBorder="1" applyAlignment="1">
      <alignment horizontal="left" vertical="top"/>
    </xf>
    <xf numFmtId="0" fontId="8" fillId="11" borderId="36" xfId="0" applyFont="1" applyFill="1" applyBorder="1" applyAlignment="1">
      <alignment horizontal="left" vertical="top"/>
    </xf>
    <xf numFmtId="0" fontId="8" fillId="11" borderId="37" xfId="0" applyFont="1" applyFill="1" applyBorder="1" applyAlignment="1">
      <alignment horizontal="left" vertical="top"/>
    </xf>
    <xf numFmtId="0" fontId="8" fillId="11" borderId="38" xfId="0" applyFont="1" applyFill="1" applyBorder="1" applyAlignment="1">
      <alignment horizontal="left" vertical="top"/>
    </xf>
    <xf numFmtId="0" fontId="1" fillId="0" borderId="7"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2" borderId="36" xfId="0" applyFont="1" applyFill="1" applyBorder="1" applyAlignment="1">
      <alignment horizontal="left" vertical="top"/>
    </xf>
    <xf numFmtId="0" fontId="1" fillId="2" borderId="37" xfId="0" applyFont="1" applyFill="1" applyBorder="1" applyAlignment="1">
      <alignment horizontal="left" vertical="top"/>
    </xf>
    <xf numFmtId="0" fontId="1" fillId="2" borderId="38" xfId="0" applyFont="1" applyFill="1" applyBorder="1" applyAlignment="1">
      <alignment horizontal="left" vertical="top"/>
    </xf>
    <xf numFmtId="0" fontId="1" fillId="13" borderId="39" xfId="0" applyFont="1" applyFill="1" applyBorder="1" applyAlignment="1">
      <alignment horizontal="left" vertical="top"/>
    </xf>
    <xf numFmtId="0" fontId="1" fillId="13" borderId="37" xfId="0" applyFont="1" applyFill="1" applyBorder="1" applyAlignment="1">
      <alignment horizontal="left" vertical="top"/>
    </xf>
    <xf numFmtId="0" fontId="1" fillId="13" borderId="59" xfId="0" applyFont="1" applyFill="1" applyBorder="1" applyAlignment="1">
      <alignment horizontal="left" vertical="top"/>
    </xf>
    <xf numFmtId="0" fontId="1" fillId="14" borderId="36" xfId="0" applyFont="1" applyFill="1" applyBorder="1" applyAlignment="1">
      <alignment horizontal="left" vertical="top"/>
    </xf>
    <xf numFmtId="0" fontId="1" fillId="14" borderId="37" xfId="0" applyFont="1" applyFill="1" applyBorder="1" applyAlignment="1">
      <alignment horizontal="left" vertical="top"/>
    </xf>
    <xf numFmtId="0" fontId="1" fillId="14" borderId="38" xfId="0" applyFont="1" applyFill="1" applyBorder="1" applyAlignment="1">
      <alignment horizontal="left" vertical="top"/>
    </xf>
    <xf numFmtId="0" fontId="1" fillId="15" borderId="39" xfId="0" applyFont="1" applyFill="1" applyBorder="1" applyAlignment="1">
      <alignment horizontal="left" vertical="top"/>
    </xf>
    <xf numFmtId="0" fontId="1" fillId="15" borderId="37" xfId="0" applyFont="1" applyFill="1" applyBorder="1" applyAlignment="1">
      <alignment horizontal="left" vertical="top"/>
    </xf>
    <xf numFmtId="0" fontId="1" fillId="15" borderId="59" xfId="0" applyFont="1" applyFill="1" applyBorder="1" applyAlignment="1">
      <alignment horizontal="left" vertical="top"/>
    </xf>
    <xf numFmtId="0" fontId="1" fillId="16" borderId="36" xfId="0" applyFont="1" applyFill="1" applyBorder="1" applyAlignment="1">
      <alignment horizontal="left" vertical="top"/>
    </xf>
    <xf numFmtId="0" fontId="1" fillId="16" borderId="37" xfId="0" applyFont="1" applyFill="1" applyBorder="1" applyAlignment="1">
      <alignment horizontal="left" vertical="top"/>
    </xf>
    <xf numFmtId="0" fontId="1" fillId="16" borderId="38" xfId="0" applyFont="1" applyFill="1" applyBorder="1" applyAlignment="1">
      <alignment horizontal="left" vertical="top"/>
    </xf>
    <xf numFmtId="0" fontId="0" fillId="0" borderId="40" xfId="0" applyFill="1" applyBorder="1" applyAlignment="1">
      <alignment horizontal="center" vertical="top" wrapText="1"/>
    </xf>
    <xf numFmtId="0" fontId="0" fillId="0" borderId="7" xfId="0" applyFill="1" applyBorder="1" applyAlignment="1">
      <alignment horizontal="center" vertical="top" wrapText="1"/>
    </xf>
    <xf numFmtId="0" fontId="5" fillId="0" borderId="7" xfId="0" applyFont="1" applyFill="1" applyBorder="1" applyAlignment="1">
      <alignment horizontal="left" vertical="top" wrapText="1"/>
    </xf>
    <xf numFmtId="0" fontId="0" fillId="0" borderId="42" xfId="0" applyFill="1" applyBorder="1" applyAlignment="1">
      <alignment horizontal="center" vertical="top" wrapText="1"/>
    </xf>
    <xf numFmtId="0" fontId="0" fillId="0" borderId="47" xfId="0" applyFill="1" applyBorder="1" applyAlignment="1">
      <alignment horizontal="center" vertical="top" wrapText="1"/>
    </xf>
    <xf numFmtId="0" fontId="1" fillId="0" borderId="40" xfId="0" applyFont="1" applyFill="1" applyBorder="1" applyAlignment="1">
      <alignment horizontal="center" vertical="top" wrapText="1"/>
    </xf>
    <xf numFmtId="0" fontId="1"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47" xfId="0" applyFill="1" applyBorder="1" applyAlignment="1">
      <alignment horizontal="left" vertical="top" wrapText="1"/>
    </xf>
    <xf numFmtId="49" fontId="49" fillId="17" borderId="77" xfId="3" applyNumberFormat="1" applyFont="1" applyFill="1" applyBorder="1" applyAlignment="1" applyProtection="1">
      <alignment horizontal="center" vertical="center"/>
      <protection locked="0"/>
    </xf>
    <xf numFmtId="49" fontId="49" fillId="17" borderId="75" xfId="3" applyNumberFormat="1" applyFont="1" applyFill="1" applyBorder="1" applyAlignment="1" applyProtection="1">
      <alignment horizontal="center" vertical="center"/>
      <protection locked="0"/>
    </xf>
    <xf numFmtId="49" fontId="49" fillId="17" borderId="48" xfId="3" applyNumberFormat="1" applyFont="1" applyFill="1" applyBorder="1" applyAlignment="1" applyProtection="1">
      <alignment horizontal="center" vertical="center"/>
      <protection locked="0"/>
    </xf>
    <xf numFmtId="49" fontId="47" fillId="17" borderId="76" xfId="3" applyNumberFormat="1" applyFont="1" applyFill="1" applyBorder="1" applyAlignment="1">
      <alignment horizontal="center" vertical="center"/>
    </xf>
    <xf numFmtId="49" fontId="47" fillId="17" borderId="10" xfId="3" applyNumberFormat="1" applyFont="1" applyFill="1" applyBorder="1" applyAlignment="1">
      <alignment horizontal="center" vertical="center"/>
    </xf>
    <xf numFmtId="49" fontId="47" fillId="17" borderId="3" xfId="3" applyNumberFormat="1" applyFont="1" applyFill="1" applyBorder="1" applyAlignment="1">
      <alignment horizontal="center" vertical="center"/>
    </xf>
    <xf numFmtId="0" fontId="47" fillId="17" borderId="60" xfId="3" applyFont="1" applyFill="1" applyBorder="1" applyAlignment="1">
      <alignment horizontal="center" vertical="center" wrapText="1"/>
    </xf>
    <xf numFmtId="0" fontId="47" fillId="17" borderId="61" xfId="3" applyFont="1" applyFill="1" applyBorder="1" applyAlignment="1">
      <alignment horizontal="center" vertical="center" wrapText="1"/>
    </xf>
    <xf numFmtId="3" fontId="47" fillId="17" borderId="51" xfId="3" applyNumberFormat="1" applyFont="1" applyFill="1" applyBorder="1" applyAlignment="1">
      <alignment vertical="center" wrapText="1"/>
    </xf>
    <xf numFmtId="3" fontId="47" fillId="17" borderId="52" xfId="3" applyNumberFormat="1" applyFont="1" applyFill="1" applyBorder="1" applyAlignment="1">
      <alignment vertical="center" wrapText="1"/>
    </xf>
    <xf numFmtId="3" fontId="47" fillId="17" borderId="53" xfId="3" applyNumberFormat="1" applyFont="1" applyFill="1" applyBorder="1" applyAlignment="1">
      <alignment vertical="center" wrapText="1"/>
    </xf>
    <xf numFmtId="0" fontId="47" fillId="17" borderId="62" xfId="3" applyFont="1" applyFill="1" applyBorder="1" applyAlignment="1">
      <alignment horizontal="center" vertical="center" wrapText="1"/>
    </xf>
    <xf numFmtId="3" fontId="48" fillId="18" borderId="8" xfId="3" applyNumberFormat="1" applyFont="1" applyFill="1" applyBorder="1" applyAlignment="1">
      <alignment horizontal="center" vertical="center"/>
    </xf>
    <xf numFmtId="3" fontId="48" fillId="18" borderId="5" xfId="3" applyNumberFormat="1" applyFont="1" applyFill="1" applyBorder="1" applyAlignment="1">
      <alignment horizontal="center" vertical="center"/>
    </xf>
    <xf numFmtId="3" fontId="48" fillId="18" borderId="2" xfId="3" applyNumberFormat="1" applyFont="1" applyFill="1" applyBorder="1" applyAlignment="1">
      <alignment horizontal="center" vertical="center"/>
    </xf>
    <xf numFmtId="3" fontId="48" fillId="18" borderId="73" xfId="3" applyNumberFormat="1" applyFont="1" applyFill="1" applyBorder="1" applyAlignment="1">
      <alignment horizontal="center" vertical="center"/>
    </xf>
    <xf numFmtId="3" fontId="48" fillId="18" borderId="4" xfId="3" applyNumberFormat="1" applyFont="1" applyFill="1" applyBorder="1" applyAlignment="1">
      <alignment horizontal="center" vertical="center"/>
    </xf>
    <xf numFmtId="3" fontId="48" fillId="18" borderId="72" xfId="3" applyNumberFormat="1" applyFont="1" applyFill="1" applyBorder="1" applyAlignment="1">
      <alignment horizontal="center" vertical="center"/>
    </xf>
    <xf numFmtId="3" fontId="48" fillId="18" borderId="74" xfId="3" applyNumberFormat="1" applyFont="1" applyFill="1" applyBorder="1" applyAlignment="1">
      <alignment horizontal="center" vertical="center"/>
    </xf>
    <xf numFmtId="3" fontId="48" fillId="18" borderId="45" xfId="3" applyNumberFormat="1" applyFont="1" applyFill="1" applyBorder="1" applyAlignment="1">
      <alignment horizontal="center" vertical="center"/>
    </xf>
    <xf numFmtId="3" fontId="48" fillId="18" borderId="74" xfId="3" applyNumberFormat="1" applyFont="1" applyFill="1" applyBorder="1" applyAlignment="1">
      <alignment horizontal="center" vertical="center" wrapText="1"/>
    </xf>
    <xf numFmtId="0" fontId="1" fillId="0" borderId="7" xfId="0" applyFont="1" applyFill="1" applyBorder="1" applyAlignment="1">
      <alignment horizontal="center" vertical="top"/>
    </xf>
    <xf numFmtId="0" fontId="1" fillId="16" borderId="7" xfId="0" applyFont="1" applyFill="1" applyBorder="1" applyAlignment="1">
      <alignment horizontal="center" vertical="top"/>
    </xf>
    <xf numFmtId="0" fontId="30" fillId="0" borderId="0" xfId="0" applyFont="1" applyFill="1" applyBorder="1" applyAlignment="1">
      <alignment horizontal="left" vertical="top"/>
    </xf>
    <xf numFmtId="0" fontId="1" fillId="2" borderId="2" xfId="0" applyFont="1" applyFill="1" applyBorder="1" applyAlignment="1">
      <alignment horizontal="left" vertical="top"/>
    </xf>
    <xf numFmtId="0" fontId="1" fillId="2" borderId="8" xfId="0" applyFont="1" applyFill="1" applyBorder="1" applyAlignment="1">
      <alignment horizontal="left" vertical="top"/>
    </xf>
    <xf numFmtId="0" fontId="1" fillId="2" borderId="56" xfId="0" applyFont="1" applyFill="1" applyBorder="1" applyAlignment="1">
      <alignment horizontal="left" vertical="top"/>
    </xf>
    <xf numFmtId="0" fontId="5" fillId="0" borderId="0" xfId="0" applyFont="1"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1" fillId="13" borderId="7" xfId="0" applyFont="1" applyFill="1" applyBorder="1" applyAlignment="1">
      <alignment horizontal="center" vertical="top"/>
    </xf>
    <xf numFmtId="0" fontId="1" fillId="14" borderId="42" xfId="0" applyFont="1" applyFill="1" applyBorder="1" applyAlignment="1">
      <alignment horizontal="center" vertical="top"/>
    </xf>
    <xf numFmtId="0" fontId="1" fillId="14" borderId="7" xfId="0" applyFont="1" applyFill="1" applyBorder="1" applyAlignment="1">
      <alignment horizontal="center" vertical="top"/>
    </xf>
    <xf numFmtId="0" fontId="30" fillId="0" borderId="6" xfId="0" applyFont="1" applyFill="1" applyBorder="1" applyAlignment="1">
      <alignment horizontal="left" vertical="center"/>
    </xf>
    <xf numFmtId="0" fontId="30" fillId="0" borderId="0" xfId="0" applyFont="1" applyFill="1" applyBorder="1" applyAlignment="1">
      <alignment horizontal="left" vertical="center"/>
    </xf>
    <xf numFmtId="0" fontId="1" fillId="0" borderId="42" xfId="0" applyFont="1" applyFill="1" applyBorder="1" applyAlignment="1">
      <alignment horizontal="center" vertical="top"/>
    </xf>
    <xf numFmtId="0" fontId="1" fillId="15" borderId="7" xfId="0" applyFont="1" applyFill="1" applyBorder="1" applyAlignment="1">
      <alignment horizontal="left" vertical="top"/>
    </xf>
    <xf numFmtId="0" fontId="1" fillId="0" borderId="7" xfId="0" applyFont="1" applyFill="1" applyBorder="1" applyAlignment="1">
      <alignment horizontal="left" vertical="top"/>
    </xf>
    <xf numFmtId="0" fontId="0" fillId="0" borderId="7" xfId="0" applyFill="1" applyBorder="1" applyAlignment="1">
      <alignment horizontal="left" vertical="top"/>
    </xf>
    <xf numFmtId="0" fontId="24" fillId="0" borderId="0" xfId="0" applyFont="1" applyAlignment="1">
      <alignment horizontal="center" wrapText="1"/>
    </xf>
    <xf numFmtId="0" fontId="26" fillId="0" borderId="0" xfId="0" applyFont="1" applyAlignment="1">
      <alignment horizontal="center" vertical="top" wrapText="1"/>
    </xf>
    <xf numFmtId="0" fontId="30" fillId="0" borderId="30" xfId="0" applyFont="1" applyBorder="1" applyAlignment="1">
      <alignment horizontal="left" vertical="top" wrapText="1"/>
    </xf>
    <xf numFmtId="0" fontId="30" fillId="0" borderId="35" xfId="0" applyFont="1" applyBorder="1" applyAlignment="1">
      <alignment horizontal="left" vertical="top" wrapText="1"/>
    </xf>
    <xf numFmtId="0" fontId="0" fillId="3" borderId="5" xfId="0" applyFill="1" applyBorder="1" applyAlignment="1" applyProtection="1">
      <alignment horizontal="center" vertical="top"/>
      <protection locked="0"/>
    </xf>
    <xf numFmtId="0" fontId="0" fillId="0" borderId="0" xfId="0" applyFill="1" applyBorder="1" applyAlignment="1">
      <alignment horizontal="center" vertical="top"/>
    </xf>
    <xf numFmtId="0" fontId="6" fillId="0" borderId="0" xfId="0" applyFont="1" applyFill="1" applyBorder="1" applyAlignment="1">
      <alignment horizontal="left" vertical="top" wrapText="1"/>
    </xf>
    <xf numFmtId="0" fontId="30" fillId="0" borderId="15" xfId="0" applyFont="1" applyBorder="1" applyAlignment="1">
      <alignment horizontal="left" vertical="top" wrapText="1"/>
    </xf>
    <xf numFmtId="0" fontId="30" fillId="0" borderId="17" xfId="0" applyFont="1" applyBorder="1" applyAlignment="1">
      <alignment horizontal="left" vertical="top" wrapText="1"/>
    </xf>
    <xf numFmtId="0" fontId="30" fillId="0" borderId="15" xfId="0" applyFont="1" applyBorder="1" applyAlignment="1">
      <alignment horizontal="left" vertical="center" wrapText="1"/>
    </xf>
  </cellXfs>
  <cellStyles count="5">
    <cellStyle name="Comma" xfId="1" builtinId="3"/>
    <cellStyle name="Normal" xfId="0" builtinId="0"/>
    <cellStyle name="Normal 2" xfId="3" xr:uid="{00000000-0005-0000-0000-000002000000}"/>
    <cellStyle name="Percent" xfId="2" builtinId="5"/>
    <cellStyle name="Percent 2" xfId="4" xr:uid="{F09FC5FA-36C9-479E-BA08-74C572AA3FFD}"/>
  </cellStyles>
  <dxfs count="103">
    <dxf>
      <font>
        <color theme="1" tint="0.2499465926084170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tint="0.24994659260841701"/>
      </font>
    </dxf>
    <dxf>
      <fill>
        <patternFill>
          <bgColor theme="0" tint="-0.14996795556505021"/>
        </patternFill>
      </fill>
    </dxf>
    <dxf>
      <font>
        <color theme="1" tint="0.2499465926084170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tint="0.24994659260841701"/>
      </font>
    </dxf>
    <dxf>
      <fill>
        <patternFill>
          <bgColor theme="0" tint="-0.14996795556505021"/>
        </patternFill>
      </fill>
    </dxf>
    <dxf>
      <font>
        <color theme="1" tint="0.2499465926084170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tint="0.24994659260841701"/>
      </font>
    </dxf>
    <dxf>
      <fill>
        <patternFill>
          <bgColor theme="0" tint="-0.14996795556505021"/>
        </patternFill>
      </fill>
    </dxf>
    <dxf>
      <font>
        <color theme="1" tint="0.2499465926084170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tint="0.24994659260841701"/>
      </font>
    </dxf>
    <dxf>
      <fill>
        <patternFill>
          <bgColor theme="0" tint="-0.14996795556505021"/>
        </patternFill>
      </fill>
    </dxf>
    <dxf>
      <font>
        <color theme="1" tint="0.2499465926084170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tint="0.24994659260841701"/>
      </font>
    </dxf>
    <dxf>
      <fill>
        <patternFill>
          <bgColor theme="0" tint="-0.14996795556505021"/>
        </patternFill>
      </fill>
    </dxf>
    <dxf>
      <font>
        <color theme="1" tint="0.24994659260841701"/>
      </font>
    </dxf>
    <dxf>
      <fill>
        <patternFill>
          <bgColor theme="0" tint="-0.14996795556505021"/>
        </patternFill>
      </fill>
    </dxf>
    <dxf>
      <font>
        <color theme="1" tint="0.24994659260841701"/>
      </font>
    </dxf>
    <dxf>
      <font>
        <color theme="1" tint="0.24994659260841701"/>
      </font>
    </dxf>
    <dxf>
      <font>
        <color rgb="FFC00000"/>
      </font>
      <fill>
        <patternFill>
          <bgColor rgb="FFFFCCCC"/>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ont>
        <color rgb="FFC00000"/>
      </font>
      <fill>
        <patternFill>
          <bgColor rgb="FFFFCCCC"/>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ont>
        <color rgb="FFC00000"/>
      </font>
      <fill>
        <patternFill>
          <bgColor rgb="FFFFCCCC"/>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ont>
        <color theme="1" tint="0.24994659260841701"/>
      </font>
    </dxf>
    <dxf>
      <font>
        <color theme="1" tint="0.24994659260841701"/>
      </font>
    </dxf>
    <dxf>
      <font>
        <color theme="1" tint="0.24994659260841701"/>
      </font>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0"/>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99834</xdr:colOff>
      <xdr:row>0</xdr:row>
      <xdr:rowOff>0</xdr:rowOff>
    </xdr:from>
    <xdr:to>
      <xdr:col>12</xdr:col>
      <xdr:colOff>158750</xdr:colOff>
      <xdr:row>1</xdr:row>
      <xdr:rowOff>60325</xdr:rowOff>
    </xdr:to>
    <xdr:sp macro="" textlink="">
      <xdr:nvSpPr>
        <xdr:cNvPr id="2" name="Text Box 1">
          <a:extLst>
            <a:ext uri="{FF2B5EF4-FFF2-40B4-BE49-F238E27FC236}">
              <a16:creationId xmlns:a16="http://schemas.microsoft.com/office/drawing/2014/main" id="{BAA009A6-629E-4742-8B69-4033D48B19C9}"/>
            </a:ext>
          </a:extLst>
        </xdr:cNvPr>
        <xdr:cNvSpPr txBox="1">
          <a:spLocks noChangeArrowheads="1"/>
        </xdr:cNvSpPr>
      </xdr:nvSpPr>
      <xdr:spPr bwMode="auto">
        <a:xfrm>
          <a:off x="99834" y="0"/>
          <a:ext cx="13647916" cy="801158"/>
        </a:xfrm>
        <a:prstGeom prst="rect">
          <a:avLst/>
        </a:prstGeom>
        <a:noFill/>
        <a:ln>
          <a:noFill/>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Calibri"/>
              <a:cs typeface="Calibri"/>
            </a:rPr>
            <a:t>NOTE - Prior to printing, please define the Print Area using File → Page Setup → Sheet and outlining the area you would like to print.  </a:t>
          </a:r>
        </a:p>
        <a:p>
          <a:pPr algn="l" rtl="0">
            <a:defRPr sz="1000"/>
          </a:pPr>
          <a:r>
            <a:rPr lang="en-US" sz="1100" b="0" i="0" u="none" strike="noStrike" baseline="0">
              <a:solidFill>
                <a:srgbClr val="000000"/>
              </a:solidFill>
              <a:latin typeface="Calibri"/>
              <a:cs typeface="Calibri"/>
            </a:rPr>
            <a:t>Failure to do so will result in blank data rows printing.</a:t>
          </a:r>
        </a:p>
        <a:p>
          <a:pPr algn="l" rtl="0">
            <a:defRPr sz="1000"/>
          </a:pPr>
          <a:r>
            <a:rPr lang="en-US" sz="1100" b="0" i="0" u="none" strike="noStrike" baseline="0">
              <a:solidFill>
                <a:srgbClr val="FF0000"/>
              </a:solidFill>
              <a:latin typeface="Calibri"/>
              <a:cs typeface="Calibri"/>
            </a:rPr>
            <a:t>There are slight differences in the type of energy information requested for the electricity and on-site renewable columns between BIER and ENERGY STAR reporting formats. The BIER form requests </a:t>
          </a:r>
          <a:r>
            <a:rPr lang="en-US" sz="1100" b="1" i="1" u="none" strike="noStrike" baseline="0">
              <a:solidFill>
                <a:srgbClr val="FF0000"/>
              </a:solidFill>
              <a:latin typeface="Calibri"/>
              <a:cs typeface="Calibri"/>
            </a:rPr>
            <a:t>total</a:t>
          </a:r>
          <a:r>
            <a:rPr lang="en-US" sz="1100" b="0" i="0" u="none" strike="noStrike" baseline="0">
              <a:solidFill>
                <a:srgbClr val="FF0000"/>
              </a:solidFill>
              <a:latin typeface="Calibri"/>
              <a:cs typeface="Calibri"/>
            </a:rPr>
            <a:t> purchase/generation whereas the  form for ENERGY STAR requests </a:t>
          </a:r>
          <a:r>
            <a:rPr lang="en-US" sz="1100" b="1" i="1" u="none" strike="noStrike" baseline="0">
              <a:solidFill>
                <a:srgbClr val="FF0000"/>
              </a:solidFill>
              <a:latin typeface="Calibri"/>
              <a:cs typeface="Calibri"/>
            </a:rPr>
            <a:t>net</a:t>
          </a:r>
          <a:r>
            <a:rPr lang="en-US" sz="1100" b="0" i="0" u="none" strike="noStrike" baseline="0">
              <a:solidFill>
                <a:srgbClr val="FF0000"/>
              </a:solidFill>
              <a:latin typeface="Calibri"/>
              <a:cs typeface="Calibri"/>
            </a:rPr>
            <a:t> purchases/generation. Please read comment boxes in the associated columns for more guidance.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99834</xdr:colOff>
      <xdr:row>0</xdr:row>
      <xdr:rowOff>0</xdr:rowOff>
    </xdr:from>
    <xdr:to>
      <xdr:col>12</xdr:col>
      <xdr:colOff>158750</xdr:colOff>
      <xdr:row>1</xdr:row>
      <xdr:rowOff>60325</xdr:rowOff>
    </xdr:to>
    <xdr:sp macro="" textlink="">
      <xdr:nvSpPr>
        <xdr:cNvPr id="2" name="Text Box 1">
          <a:extLst>
            <a:ext uri="{FF2B5EF4-FFF2-40B4-BE49-F238E27FC236}">
              <a16:creationId xmlns:a16="http://schemas.microsoft.com/office/drawing/2014/main" id="{C748B301-F338-4B45-AE00-91C36DF48543}"/>
            </a:ext>
          </a:extLst>
        </xdr:cNvPr>
        <xdr:cNvSpPr txBox="1">
          <a:spLocks noChangeArrowheads="1"/>
        </xdr:cNvSpPr>
      </xdr:nvSpPr>
      <xdr:spPr bwMode="auto">
        <a:xfrm>
          <a:off x="99834" y="0"/>
          <a:ext cx="13641566" cy="803275"/>
        </a:xfrm>
        <a:prstGeom prst="rect">
          <a:avLst/>
        </a:prstGeom>
        <a:noFill/>
        <a:ln>
          <a:noFill/>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Calibri"/>
              <a:cs typeface="Calibri"/>
            </a:rPr>
            <a:t>NOTE - Prior to printing, please define the Print Area using File → Page Setup → Sheet and outlining the area you would like to print.  </a:t>
          </a:r>
        </a:p>
        <a:p>
          <a:pPr algn="l" rtl="0">
            <a:defRPr sz="1000"/>
          </a:pPr>
          <a:r>
            <a:rPr lang="en-US" sz="1100" b="0" i="0" u="none" strike="noStrike" baseline="0">
              <a:solidFill>
                <a:srgbClr val="000000"/>
              </a:solidFill>
              <a:latin typeface="Calibri"/>
              <a:cs typeface="Calibri"/>
            </a:rPr>
            <a:t>Failure to do so will result in blank data rows printing.</a:t>
          </a:r>
        </a:p>
        <a:p>
          <a:pPr algn="l" rtl="0">
            <a:defRPr sz="1000"/>
          </a:pPr>
          <a:r>
            <a:rPr lang="en-US" sz="1100" b="0" i="0" u="none" strike="noStrike" baseline="0">
              <a:solidFill>
                <a:srgbClr val="FF0000"/>
              </a:solidFill>
              <a:latin typeface="Calibri"/>
              <a:cs typeface="Calibri"/>
            </a:rPr>
            <a:t>There are slight differences in the type of energy information requested for the electricity and on-site renewable columns between BIER and ENERGY STAR reporting formats. The BIER form requests </a:t>
          </a:r>
          <a:r>
            <a:rPr lang="en-US" sz="1100" b="1" i="1" u="none" strike="noStrike" baseline="0">
              <a:solidFill>
                <a:srgbClr val="FF0000"/>
              </a:solidFill>
              <a:latin typeface="Calibri"/>
              <a:cs typeface="Calibri"/>
            </a:rPr>
            <a:t>total</a:t>
          </a:r>
          <a:r>
            <a:rPr lang="en-US" sz="1100" b="0" i="0" u="none" strike="noStrike" baseline="0">
              <a:solidFill>
                <a:srgbClr val="FF0000"/>
              </a:solidFill>
              <a:latin typeface="Calibri"/>
              <a:cs typeface="Calibri"/>
            </a:rPr>
            <a:t> purchase/generation whereas the  form for ENERGY STAR requests </a:t>
          </a:r>
          <a:r>
            <a:rPr lang="en-US" sz="1100" b="1" i="1" u="none" strike="noStrike" baseline="0">
              <a:solidFill>
                <a:srgbClr val="FF0000"/>
              </a:solidFill>
              <a:latin typeface="Calibri"/>
              <a:cs typeface="Calibri"/>
            </a:rPr>
            <a:t>net</a:t>
          </a:r>
          <a:r>
            <a:rPr lang="en-US" sz="1100" b="0" i="0" u="none" strike="noStrike" baseline="0">
              <a:solidFill>
                <a:srgbClr val="FF0000"/>
              </a:solidFill>
              <a:latin typeface="Calibri"/>
              <a:cs typeface="Calibri"/>
            </a:rPr>
            <a:t> purchases/generation. Please read comment boxes in the associated columns for more guidance.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99834</xdr:colOff>
      <xdr:row>0</xdr:row>
      <xdr:rowOff>0</xdr:rowOff>
    </xdr:from>
    <xdr:to>
      <xdr:col>12</xdr:col>
      <xdr:colOff>158750</xdr:colOff>
      <xdr:row>1</xdr:row>
      <xdr:rowOff>60325</xdr:rowOff>
    </xdr:to>
    <xdr:sp macro="" textlink="">
      <xdr:nvSpPr>
        <xdr:cNvPr id="2" name="Text Box 1">
          <a:extLst>
            <a:ext uri="{FF2B5EF4-FFF2-40B4-BE49-F238E27FC236}">
              <a16:creationId xmlns:a16="http://schemas.microsoft.com/office/drawing/2014/main" id="{65EE64A9-3329-4083-BC59-5A12E2C4AB73}"/>
            </a:ext>
          </a:extLst>
        </xdr:cNvPr>
        <xdr:cNvSpPr txBox="1">
          <a:spLocks noChangeArrowheads="1"/>
        </xdr:cNvSpPr>
      </xdr:nvSpPr>
      <xdr:spPr bwMode="auto">
        <a:xfrm>
          <a:off x="99834" y="0"/>
          <a:ext cx="13641566" cy="803275"/>
        </a:xfrm>
        <a:prstGeom prst="rect">
          <a:avLst/>
        </a:prstGeom>
        <a:noFill/>
        <a:ln>
          <a:noFill/>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Calibri"/>
              <a:cs typeface="Calibri"/>
            </a:rPr>
            <a:t>NOTE - Prior to printing, please define the Print Area using File → Page Setup → Sheet and outlining the area you would like to print.  </a:t>
          </a:r>
        </a:p>
        <a:p>
          <a:pPr algn="l" rtl="0">
            <a:defRPr sz="1000"/>
          </a:pPr>
          <a:r>
            <a:rPr lang="en-US" sz="1100" b="0" i="0" u="none" strike="noStrike" baseline="0">
              <a:solidFill>
                <a:srgbClr val="000000"/>
              </a:solidFill>
              <a:latin typeface="Calibri"/>
              <a:cs typeface="Calibri"/>
            </a:rPr>
            <a:t>Failure to do so will result in blank data rows printing.</a:t>
          </a:r>
        </a:p>
        <a:p>
          <a:pPr algn="l" rtl="0">
            <a:defRPr sz="1000"/>
          </a:pPr>
          <a:r>
            <a:rPr lang="en-US" sz="1100" b="0" i="0" u="none" strike="noStrike" baseline="0">
              <a:solidFill>
                <a:srgbClr val="FF0000"/>
              </a:solidFill>
              <a:latin typeface="Calibri"/>
              <a:cs typeface="Calibri"/>
            </a:rPr>
            <a:t>There are slight differences in the type of energy information requested for the electricity and on-site renewable columns between BIER and ENERGY STAR reporting formats. The BIER form requests </a:t>
          </a:r>
          <a:r>
            <a:rPr lang="en-US" sz="1100" b="1" i="1" u="none" strike="noStrike" baseline="0">
              <a:solidFill>
                <a:srgbClr val="FF0000"/>
              </a:solidFill>
              <a:latin typeface="Calibri"/>
              <a:cs typeface="Calibri"/>
            </a:rPr>
            <a:t>total</a:t>
          </a:r>
          <a:r>
            <a:rPr lang="en-US" sz="1100" b="0" i="0" u="none" strike="noStrike" baseline="0">
              <a:solidFill>
                <a:srgbClr val="FF0000"/>
              </a:solidFill>
              <a:latin typeface="Calibri"/>
              <a:cs typeface="Calibri"/>
            </a:rPr>
            <a:t> purchase/generation whereas the  form for ENERGY STAR requests </a:t>
          </a:r>
          <a:r>
            <a:rPr lang="en-US" sz="1100" b="1" i="1" u="none" strike="noStrike" baseline="0">
              <a:solidFill>
                <a:srgbClr val="FF0000"/>
              </a:solidFill>
              <a:latin typeface="Calibri"/>
              <a:cs typeface="Calibri"/>
            </a:rPr>
            <a:t>net</a:t>
          </a:r>
          <a:r>
            <a:rPr lang="en-US" sz="1100" b="0" i="0" u="none" strike="noStrike" baseline="0">
              <a:solidFill>
                <a:srgbClr val="FF0000"/>
              </a:solidFill>
              <a:latin typeface="Calibri"/>
              <a:cs typeface="Calibri"/>
            </a:rPr>
            <a:t> purchases/generation. Please read comment boxes in the associated columns for more guidance.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4.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4F51-D4FD-4DE7-9CB4-C33B004B6F8F}">
  <sheetPr>
    <tabColor theme="9"/>
  </sheetPr>
  <dimension ref="B1:M13"/>
  <sheetViews>
    <sheetView showGridLines="0" topLeftCell="A3" zoomScaleNormal="100" workbookViewId="0">
      <selection activeCell="C9" sqref="C9"/>
    </sheetView>
  </sheetViews>
  <sheetFormatPr defaultColWidth="9.1328125" defaultRowHeight="13.15" x14ac:dyDescent="0.4"/>
  <cols>
    <col min="1" max="1" width="1.3984375" style="93" customWidth="1"/>
    <col min="2" max="2" width="13.3984375" style="93" customWidth="1"/>
    <col min="3" max="3" width="72.59765625" style="93" customWidth="1"/>
    <col min="4" max="4" width="2.59765625" style="93" customWidth="1"/>
    <col min="5" max="5" width="17.73046875" style="93" customWidth="1"/>
    <col min="6" max="6" width="33.86328125" style="93" customWidth="1"/>
    <col min="7" max="7" width="34.73046875" style="93" customWidth="1"/>
    <col min="8" max="16384" width="9.1328125" style="93"/>
  </cols>
  <sheetData>
    <row r="1" spans="2:13" ht="23.25" customHeight="1" x14ac:dyDescent="0.5">
      <c r="B1" s="118" t="s">
        <v>85</v>
      </c>
      <c r="E1" s="149"/>
      <c r="F1" s="149"/>
      <c r="G1" s="149"/>
    </row>
    <row r="2" spans="2:13" ht="16.5" customHeight="1" x14ac:dyDescent="0.4">
      <c r="B2" s="468" t="s">
        <v>267</v>
      </c>
      <c r="C2" s="468"/>
      <c r="D2" s="468"/>
      <c r="E2" s="468"/>
      <c r="F2" s="468"/>
      <c r="G2" s="468"/>
    </row>
    <row r="3" spans="2:13" ht="18" customHeight="1" x14ac:dyDescent="0.4">
      <c r="B3" s="468"/>
      <c r="C3" s="468"/>
      <c r="D3" s="468"/>
      <c r="E3" s="468"/>
      <c r="F3" s="468"/>
      <c r="G3" s="468"/>
    </row>
    <row r="4" spans="2:13" ht="8.25" customHeight="1" x14ac:dyDescent="0.4">
      <c r="B4" s="468"/>
      <c r="C4" s="468"/>
      <c r="D4" s="468"/>
      <c r="E4" s="468"/>
      <c r="F4" s="468"/>
      <c r="G4" s="468"/>
    </row>
    <row r="5" spans="2:13" ht="5.25" customHeight="1" x14ac:dyDescent="0.4">
      <c r="E5" s="149"/>
      <c r="F5" s="149"/>
      <c r="G5" s="149"/>
    </row>
    <row r="6" spans="2:13" x14ac:dyDescent="0.4">
      <c r="B6" s="117" t="s">
        <v>104</v>
      </c>
      <c r="E6" s="116"/>
      <c r="F6" s="116"/>
      <c r="G6" s="116"/>
    </row>
    <row r="7" spans="2:13" ht="89.25" customHeight="1" x14ac:dyDescent="0.4">
      <c r="B7" s="115" t="s">
        <v>87</v>
      </c>
      <c r="C7" s="150" t="s">
        <v>263</v>
      </c>
      <c r="D7" s="114"/>
      <c r="E7" s="105" t="s">
        <v>89</v>
      </c>
      <c r="F7" s="469" t="s">
        <v>161</v>
      </c>
      <c r="G7" s="470"/>
    </row>
    <row r="8" spans="2:13" ht="6.75" customHeight="1" x14ac:dyDescent="0.4">
      <c r="B8" s="113"/>
      <c r="C8" s="112"/>
      <c r="D8" s="111"/>
      <c r="E8" s="40"/>
      <c r="F8" s="110"/>
      <c r="G8" s="109"/>
    </row>
    <row r="9" spans="2:13" ht="63.75" customHeight="1" x14ac:dyDescent="0.4">
      <c r="B9" s="217" t="s">
        <v>88</v>
      </c>
      <c r="C9" s="150" t="s">
        <v>160</v>
      </c>
      <c r="D9" s="106"/>
      <c r="E9" s="105" t="s">
        <v>90</v>
      </c>
      <c r="F9" s="469" t="s">
        <v>159</v>
      </c>
      <c r="G9" s="470"/>
      <c r="H9" s="104"/>
      <c r="I9" s="104"/>
      <c r="J9" s="104"/>
      <c r="K9" s="104"/>
      <c r="L9" s="104"/>
    </row>
    <row r="10" spans="2:13" ht="6.75" customHeight="1" x14ac:dyDescent="0.4">
      <c r="B10" s="103"/>
      <c r="C10" s="151"/>
      <c r="D10" s="101"/>
      <c r="E10" s="100"/>
      <c r="F10" s="99"/>
      <c r="G10" s="98"/>
    </row>
    <row r="11" spans="2:13" ht="19.5" customHeight="1" x14ac:dyDescent="0.4">
      <c r="B11" s="471" t="s">
        <v>86</v>
      </c>
      <c r="C11" s="473" t="s">
        <v>167</v>
      </c>
      <c r="D11" s="475"/>
      <c r="E11" s="477"/>
      <c r="F11" s="479" t="s">
        <v>158</v>
      </c>
      <c r="G11" s="480"/>
    </row>
    <row r="12" spans="2:13" ht="68.25" customHeight="1" x14ac:dyDescent="0.4">
      <c r="B12" s="472"/>
      <c r="C12" s="474"/>
      <c r="D12" s="476"/>
      <c r="E12" s="478"/>
      <c r="F12" s="97" t="s">
        <v>157</v>
      </c>
      <c r="G12" s="96" t="s">
        <v>165</v>
      </c>
    </row>
    <row r="13" spans="2:13" x14ac:dyDescent="0.4">
      <c r="D13" s="95"/>
      <c r="E13" s="95"/>
      <c r="F13" s="95"/>
      <c r="G13" s="95"/>
      <c r="H13" s="95"/>
      <c r="I13" s="95"/>
      <c r="J13" s="95"/>
      <c r="K13" s="95"/>
      <c r="L13" s="95"/>
      <c r="M13" s="95"/>
    </row>
  </sheetData>
  <mergeCells count="8">
    <mergeCell ref="B2:G4"/>
    <mergeCell ref="F7:G7"/>
    <mergeCell ref="F9:G9"/>
    <mergeCell ref="B11:B12"/>
    <mergeCell ref="C11:C12"/>
    <mergeCell ref="D11:D12"/>
    <mergeCell ref="E11:E12"/>
    <mergeCell ref="F11:G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C3F2-404C-4EAB-B4F5-4C548E3946A9}">
  <sheetPr>
    <tabColor theme="3" tint="0.39997558519241921"/>
    <pageSetUpPr fitToPage="1"/>
  </sheetPr>
  <dimension ref="A1:J94"/>
  <sheetViews>
    <sheetView zoomScaleNormal="100" workbookViewId="0">
      <pane xSplit="3" ySplit="5" topLeftCell="D6" activePane="bottomRight" state="frozen"/>
      <selection activeCell="C10" sqref="C10"/>
      <selection pane="topRight" activeCell="C10" sqref="C10"/>
      <selection pane="bottomLeft" activeCell="C10" sqref="C10"/>
      <selection pane="bottomRight" activeCell="D2" sqref="D2:F2"/>
    </sheetView>
  </sheetViews>
  <sheetFormatPr defaultColWidth="9.1328125" defaultRowHeight="14.25" x14ac:dyDescent="0.45"/>
  <cols>
    <col min="1" max="1" width="1.265625" style="6" customWidth="1"/>
    <col min="2" max="2" width="2.73046875" style="6" customWidth="1"/>
    <col min="3" max="3" width="37" style="4" customWidth="1"/>
    <col min="4" max="4" width="20.59765625" style="6" customWidth="1"/>
    <col min="5" max="7" width="15.59765625" style="22" customWidth="1"/>
    <col min="8" max="8" width="24" style="121" customWidth="1"/>
    <col min="9" max="9" width="46.59765625" style="195" customWidth="1"/>
    <col min="10" max="10" width="9.1328125" style="6" hidden="1" customWidth="1"/>
    <col min="11" max="12" width="9.1328125" style="6"/>
    <col min="13" max="13" width="15.1328125" style="6" customWidth="1"/>
    <col min="14" max="14" width="25.86328125" style="6" customWidth="1"/>
    <col min="15" max="17" width="9.1328125" style="6"/>
    <col min="18" max="18" width="10.59765625" style="6" bestFit="1" customWidth="1"/>
    <col min="19" max="16384" width="9.1328125" style="6"/>
  </cols>
  <sheetData>
    <row r="1" spans="1:10" ht="16.5" customHeight="1" x14ac:dyDescent="0.45">
      <c r="C1" s="594" t="s">
        <v>201</v>
      </c>
      <c r="D1" s="594"/>
      <c r="E1" s="594"/>
      <c r="F1" s="594"/>
      <c r="G1" s="594"/>
      <c r="H1" s="594"/>
      <c r="I1" s="594"/>
    </row>
    <row r="2" spans="1:10" x14ac:dyDescent="0.45">
      <c r="A2" s="3" t="s">
        <v>83</v>
      </c>
      <c r="B2" s="4"/>
      <c r="D2" s="597"/>
      <c r="E2" s="597"/>
      <c r="F2" s="597"/>
      <c r="H2" s="128" t="s">
        <v>113</v>
      </c>
      <c r="I2" s="200"/>
      <c r="J2" s="6" t="s">
        <v>125</v>
      </c>
    </row>
    <row r="3" spans="1:10" ht="14.25" customHeight="1" x14ac:dyDescent="0.45">
      <c r="A3" s="39"/>
      <c r="B3" s="38"/>
      <c r="C3" s="38"/>
      <c r="D3" s="598"/>
      <c r="E3" s="598"/>
      <c r="F3" s="598"/>
      <c r="H3" s="129" t="s">
        <v>84</v>
      </c>
      <c r="I3" s="200"/>
      <c r="J3" s="6" t="s">
        <v>125</v>
      </c>
    </row>
    <row r="4" spans="1:10" ht="9.75" customHeight="1" thickBot="1" x14ac:dyDescent="0.5">
      <c r="C4" s="121"/>
      <c r="D4" s="122"/>
      <c r="E4" s="33"/>
      <c r="F4" s="599"/>
      <c r="G4" s="599"/>
      <c r="I4" s="190"/>
      <c r="J4" s="6" t="s">
        <v>125</v>
      </c>
    </row>
    <row r="5" spans="1:10" ht="14.65" thickBot="1" x14ac:dyDescent="0.5">
      <c r="B5" s="42"/>
      <c r="C5" s="43"/>
      <c r="D5" s="44" t="s">
        <v>103</v>
      </c>
      <c r="E5" s="68">
        <v>2020</v>
      </c>
      <c r="F5" s="68">
        <v>2017</v>
      </c>
      <c r="G5" s="69">
        <v>2015</v>
      </c>
      <c r="H5" s="138" t="s">
        <v>109</v>
      </c>
      <c r="I5" s="191" t="s">
        <v>111</v>
      </c>
      <c r="J5" s="6" t="s">
        <v>125</v>
      </c>
    </row>
    <row r="6" spans="1:10" ht="23.25" x14ac:dyDescent="0.45">
      <c r="B6" s="19" t="s">
        <v>97</v>
      </c>
      <c r="C6" s="9"/>
      <c r="D6" s="20"/>
      <c r="E6" s="31"/>
      <c r="F6" s="31"/>
      <c r="G6" s="32"/>
      <c r="H6" s="139"/>
      <c r="I6" s="192" t="s">
        <v>166</v>
      </c>
      <c r="J6" s="6" t="s">
        <v>125</v>
      </c>
    </row>
    <row r="7" spans="1:10" ht="46.5" x14ac:dyDescent="0.45">
      <c r="B7" s="12"/>
      <c r="C7" s="7" t="s">
        <v>62</v>
      </c>
      <c r="D7" s="54" t="s">
        <v>71</v>
      </c>
      <c r="E7" s="89"/>
      <c r="F7" s="89"/>
      <c r="G7" s="89"/>
      <c r="H7" s="130"/>
      <c r="I7" s="193" t="s">
        <v>112</v>
      </c>
      <c r="J7" s="6" t="s">
        <v>125</v>
      </c>
    </row>
    <row r="8" spans="1:10" ht="73.5" customHeight="1" x14ac:dyDescent="0.45">
      <c r="B8" s="12"/>
      <c r="C8" s="7" t="s">
        <v>69</v>
      </c>
      <c r="D8" s="54" t="s">
        <v>71</v>
      </c>
      <c r="E8" s="89"/>
      <c r="F8" s="89"/>
      <c r="G8" s="89"/>
      <c r="H8" s="130"/>
      <c r="I8" s="193" t="s">
        <v>200</v>
      </c>
      <c r="J8" s="6" t="s">
        <v>125</v>
      </c>
    </row>
    <row r="9" spans="1:10" x14ac:dyDescent="0.45">
      <c r="B9" s="12"/>
      <c r="C9" s="7" t="s">
        <v>64</v>
      </c>
      <c r="D9" s="54" t="s">
        <v>1</v>
      </c>
      <c r="E9" s="89"/>
      <c r="F9" s="89"/>
      <c r="G9" s="89"/>
      <c r="H9" s="130"/>
      <c r="I9" s="193"/>
      <c r="J9" s="6" t="s">
        <v>125</v>
      </c>
    </row>
    <row r="10" spans="1:10" x14ac:dyDescent="0.45">
      <c r="B10" s="12"/>
      <c r="C10" s="7" t="s">
        <v>65</v>
      </c>
      <c r="D10" s="54" t="s">
        <v>1</v>
      </c>
      <c r="E10" s="89"/>
      <c r="F10" s="89"/>
      <c r="G10" s="89"/>
      <c r="H10" s="130"/>
      <c r="I10" s="193"/>
      <c r="J10" s="6" t="s">
        <v>125</v>
      </c>
    </row>
    <row r="11" spans="1:10" x14ac:dyDescent="0.45">
      <c r="B11" s="12"/>
      <c r="C11" s="7" t="s">
        <v>63</v>
      </c>
      <c r="D11" s="54" t="s">
        <v>75</v>
      </c>
      <c r="E11" s="89"/>
      <c r="F11" s="89"/>
      <c r="G11" s="89"/>
      <c r="H11" s="130"/>
      <c r="I11" s="193"/>
      <c r="J11" s="6" t="s">
        <v>125</v>
      </c>
    </row>
    <row r="12" spans="1:10" x14ac:dyDescent="0.45">
      <c r="B12" s="12"/>
      <c r="C12" s="7" t="s">
        <v>66</v>
      </c>
      <c r="D12" s="54" t="s">
        <v>75</v>
      </c>
      <c r="E12" s="89"/>
      <c r="F12" s="89"/>
      <c r="G12" s="89"/>
      <c r="H12" s="130"/>
      <c r="I12" s="193"/>
      <c r="J12" s="6" t="s">
        <v>125</v>
      </c>
    </row>
    <row r="13" spans="1:10" x14ac:dyDescent="0.45">
      <c r="B13" s="12"/>
      <c r="C13" s="7" t="s">
        <v>260</v>
      </c>
      <c r="D13" s="54" t="s">
        <v>74</v>
      </c>
      <c r="E13" s="89"/>
      <c r="F13" s="89"/>
      <c r="G13" s="89"/>
      <c r="H13" s="130"/>
      <c r="I13" s="194"/>
    </row>
    <row r="14" spans="1:10" x14ac:dyDescent="0.45">
      <c r="B14" s="12"/>
      <c r="C14" s="7" t="s">
        <v>67</v>
      </c>
      <c r="D14" s="123" t="s">
        <v>74</v>
      </c>
      <c r="E14" s="89"/>
      <c r="F14" s="89"/>
      <c r="G14" s="89"/>
      <c r="H14" s="130"/>
      <c r="I14" s="193"/>
      <c r="J14" s="6" t="s">
        <v>125</v>
      </c>
    </row>
    <row r="15" spans="1:10" x14ac:dyDescent="0.45">
      <c r="B15" s="12"/>
      <c r="C15" s="7" t="s">
        <v>3</v>
      </c>
      <c r="D15" s="123" t="s">
        <v>74</v>
      </c>
      <c r="E15" s="89"/>
      <c r="F15" s="89"/>
      <c r="G15" s="89"/>
      <c r="H15" s="130"/>
      <c r="I15" s="193"/>
      <c r="J15" s="6" t="s">
        <v>125</v>
      </c>
    </row>
    <row r="16" spans="1:10" x14ac:dyDescent="0.45">
      <c r="B16" s="12"/>
      <c r="C16" s="7" t="s">
        <v>68</v>
      </c>
      <c r="D16" s="123" t="s">
        <v>74</v>
      </c>
      <c r="E16" s="89"/>
      <c r="F16" s="89"/>
      <c r="G16" s="89"/>
      <c r="H16" s="130"/>
      <c r="I16" s="193"/>
      <c r="J16" s="6" t="s">
        <v>125</v>
      </c>
    </row>
    <row r="17" spans="2:10" ht="32.25" customHeight="1" x14ac:dyDescent="0.45">
      <c r="B17" s="12"/>
      <c r="C17" s="38" t="s">
        <v>175</v>
      </c>
      <c r="D17" s="123" t="s">
        <v>74</v>
      </c>
      <c r="E17" s="89"/>
      <c r="F17" s="89"/>
      <c r="G17" s="89"/>
      <c r="H17" s="130"/>
      <c r="I17" s="600" t="s">
        <v>198</v>
      </c>
      <c r="J17" s="6" t="s">
        <v>125</v>
      </c>
    </row>
    <row r="18" spans="2:10" ht="32.25" customHeight="1" x14ac:dyDescent="0.45">
      <c r="B18" s="12"/>
      <c r="C18" s="38" t="s">
        <v>82</v>
      </c>
      <c r="D18" s="123" t="s">
        <v>74</v>
      </c>
      <c r="E18" s="89"/>
      <c r="F18" s="89"/>
      <c r="G18" s="89"/>
      <c r="H18" s="130"/>
      <c r="I18" s="600"/>
      <c r="J18" s="6" t="s">
        <v>125</v>
      </c>
    </row>
    <row r="19" spans="2:10" ht="32.25" customHeight="1" thickBot="1" x14ac:dyDescent="0.5">
      <c r="B19" s="14"/>
      <c r="C19" s="41" t="s">
        <v>174</v>
      </c>
      <c r="D19" s="127" t="s">
        <v>164</v>
      </c>
      <c r="E19" s="53"/>
      <c r="F19" s="53"/>
      <c r="G19" s="53"/>
      <c r="H19" s="131"/>
      <c r="I19" s="601"/>
      <c r="J19" s="6" t="s">
        <v>125</v>
      </c>
    </row>
    <row r="20" spans="2:10" ht="14.65" thickBot="1" x14ac:dyDescent="0.5">
      <c r="D20" s="209"/>
      <c r="E20" s="210"/>
      <c r="F20" s="210"/>
      <c r="G20" s="211"/>
      <c r="H20" s="140"/>
      <c r="J20" s="6" t="s">
        <v>125</v>
      </c>
    </row>
    <row r="21" spans="2:10" x14ac:dyDescent="0.45">
      <c r="B21" s="19" t="s">
        <v>98</v>
      </c>
      <c r="C21" s="9"/>
      <c r="D21" s="212"/>
      <c r="E21" s="213"/>
      <c r="F21" s="213"/>
      <c r="G21" s="214"/>
      <c r="H21" s="144"/>
      <c r="I21" s="192"/>
      <c r="J21" s="6" t="s">
        <v>125</v>
      </c>
    </row>
    <row r="22" spans="2:10" x14ac:dyDescent="0.45">
      <c r="B22" s="12"/>
      <c r="C22" s="7" t="s">
        <v>22</v>
      </c>
      <c r="D22" s="54" t="s">
        <v>34</v>
      </c>
      <c r="E22" s="89"/>
      <c r="F22" s="89"/>
      <c r="G22" s="89"/>
      <c r="H22" s="130"/>
      <c r="I22" s="193"/>
      <c r="J22" s="6" t="s">
        <v>125</v>
      </c>
    </row>
    <row r="23" spans="2:10" x14ac:dyDescent="0.45">
      <c r="B23" s="12"/>
      <c r="C23" s="7" t="s">
        <v>4</v>
      </c>
      <c r="D23" s="54" t="s">
        <v>34</v>
      </c>
      <c r="E23" s="89"/>
      <c r="F23" s="89"/>
      <c r="G23" s="89"/>
      <c r="H23" s="130"/>
      <c r="I23" s="193"/>
      <c r="J23" s="6" t="s">
        <v>125</v>
      </c>
    </row>
    <row r="24" spans="2:10" x14ac:dyDescent="0.45">
      <c r="B24" s="12"/>
      <c r="C24" s="7" t="s">
        <v>20</v>
      </c>
      <c r="D24" s="54" t="s">
        <v>34</v>
      </c>
      <c r="E24" s="89"/>
      <c r="F24" s="89"/>
      <c r="G24" s="89"/>
      <c r="H24" s="130"/>
      <c r="I24" s="193"/>
      <c r="J24" s="6" t="s">
        <v>125</v>
      </c>
    </row>
    <row r="25" spans="2:10" x14ac:dyDescent="0.45">
      <c r="B25" s="12"/>
      <c r="C25" s="7" t="s">
        <v>16</v>
      </c>
      <c r="D25" s="54" t="s">
        <v>34</v>
      </c>
      <c r="E25" s="89"/>
      <c r="F25" s="89"/>
      <c r="G25" s="89"/>
      <c r="H25" s="130"/>
      <c r="I25" s="193"/>
      <c r="J25" s="6" t="s">
        <v>125</v>
      </c>
    </row>
    <row r="26" spans="2:10" x14ac:dyDescent="0.45">
      <c r="B26" s="12"/>
      <c r="C26" s="7" t="s">
        <v>23</v>
      </c>
      <c r="D26" s="54" t="s">
        <v>34</v>
      </c>
      <c r="E26" s="89"/>
      <c r="F26" s="89"/>
      <c r="G26" s="89"/>
      <c r="H26" s="130"/>
      <c r="I26" s="193"/>
      <c r="J26" s="6" t="s">
        <v>125</v>
      </c>
    </row>
    <row r="27" spans="2:10" x14ac:dyDescent="0.45">
      <c r="B27" s="12"/>
      <c r="C27" s="7" t="s">
        <v>19</v>
      </c>
      <c r="D27" s="54" t="s">
        <v>34</v>
      </c>
      <c r="E27" s="89"/>
      <c r="F27" s="89"/>
      <c r="G27" s="89"/>
      <c r="H27" s="130"/>
      <c r="I27" s="193"/>
      <c r="J27" s="6" t="s">
        <v>125</v>
      </c>
    </row>
    <row r="28" spans="2:10" x14ac:dyDescent="0.45">
      <c r="B28" s="12"/>
      <c r="C28" s="7" t="s">
        <v>17</v>
      </c>
      <c r="D28" s="54" t="s">
        <v>34</v>
      </c>
      <c r="E28" s="89"/>
      <c r="F28" s="89"/>
      <c r="G28" s="89"/>
      <c r="H28" s="130"/>
      <c r="I28" s="193"/>
      <c r="J28" s="6" t="s">
        <v>125</v>
      </c>
    </row>
    <row r="29" spans="2:10" x14ac:dyDescent="0.45">
      <c r="B29" s="12"/>
      <c r="C29" s="7" t="s">
        <v>178</v>
      </c>
      <c r="D29" s="54" t="s">
        <v>34</v>
      </c>
      <c r="E29" s="89"/>
      <c r="F29" s="89"/>
      <c r="G29" s="89"/>
      <c r="H29" s="130"/>
      <c r="I29" s="193"/>
    </row>
    <row r="30" spans="2:10" x14ac:dyDescent="0.45">
      <c r="B30" s="12"/>
      <c r="C30" s="7" t="s">
        <v>18</v>
      </c>
      <c r="D30" s="54" t="s">
        <v>34</v>
      </c>
      <c r="E30" s="89"/>
      <c r="F30" s="89"/>
      <c r="G30" s="89"/>
      <c r="H30" s="130"/>
      <c r="I30" s="193"/>
      <c r="J30" s="6" t="s">
        <v>125</v>
      </c>
    </row>
    <row r="31" spans="2:10" x14ac:dyDescent="0.45">
      <c r="B31" s="12"/>
      <c r="C31" s="7" t="s">
        <v>21</v>
      </c>
      <c r="D31" s="54" t="s">
        <v>34</v>
      </c>
      <c r="E31" s="89"/>
      <c r="F31" s="89"/>
      <c r="G31" s="89"/>
      <c r="H31" s="130"/>
      <c r="I31" s="193"/>
      <c r="J31" s="6" t="s">
        <v>125</v>
      </c>
    </row>
    <row r="32" spans="2:10" x14ac:dyDescent="0.45">
      <c r="B32" s="12"/>
      <c r="C32" s="7" t="s">
        <v>15</v>
      </c>
      <c r="D32" s="54" t="s">
        <v>34</v>
      </c>
      <c r="E32" s="89"/>
      <c r="F32" s="89"/>
      <c r="G32" s="89"/>
      <c r="H32" s="130"/>
      <c r="I32" s="193"/>
      <c r="J32" s="6" t="s">
        <v>125</v>
      </c>
    </row>
    <row r="33" spans="2:10" x14ac:dyDescent="0.45">
      <c r="B33" s="12"/>
      <c r="C33" s="7" t="s">
        <v>0</v>
      </c>
      <c r="D33" s="54" t="s">
        <v>34</v>
      </c>
      <c r="E33" s="89"/>
      <c r="F33" s="89"/>
      <c r="G33" s="89"/>
      <c r="H33" s="130"/>
      <c r="I33" s="193"/>
      <c r="J33" s="6" t="s">
        <v>125</v>
      </c>
    </row>
    <row r="34" spans="2:10" x14ac:dyDescent="0.45">
      <c r="B34" s="12"/>
      <c r="C34" s="7"/>
      <c r="D34" s="13"/>
      <c r="E34" s="27"/>
      <c r="F34" s="27"/>
      <c r="G34" s="28"/>
      <c r="H34" s="141"/>
      <c r="I34" s="193"/>
      <c r="J34" s="6" t="s">
        <v>125</v>
      </c>
    </row>
    <row r="35" spans="2:10" ht="29.25" customHeight="1" x14ac:dyDescent="0.45">
      <c r="B35" s="12"/>
      <c r="C35" s="35" t="s">
        <v>176</v>
      </c>
      <c r="D35" s="16"/>
      <c r="E35" s="36"/>
      <c r="F35" s="36"/>
      <c r="G35" s="37"/>
      <c r="H35" s="142"/>
      <c r="I35" s="595" t="s">
        <v>163</v>
      </c>
      <c r="J35" s="6" t="s">
        <v>125</v>
      </c>
    </row>
    <row r="36" spans="2:10" ht="21" customHeight="1" x14ac:dyDescent="0.45">
      <c r="B36" s="12"/>
      <c r="C36" s="34" t="s">
        <v>168</v>
      </c>
      <c r="D36" s="215" t="s">
        <v>171</v>
      </c>
      <c r="E36" s="89"/>
      <c r="F36" s="89"/>
      <c r="G36" s="89"/>
      <c r="H36" s="130"/>
      <c r="I36" s="595"/>
      <c r="J36" s="6" t="s">
        <v>125</v>
      </c>
    </row>
    <row r="37" spans="2:10" ht="34.9" x14ac:dyDescent="0.45">
      <c r="B37" s="12"/>
      <c r="C37" s="34" t="s">
        <v>169</v>
      </c>
      <c r="D37" s="148" t="s">
        <v>170</v>
      </c>
      <c r="E37" s="89"/>
      <c r="F37" s="51"/>
      <c r="G37" s="52"/>
      <c r="H37" s="130"/>
      <c r="I37" s="193" t="s">
        <v>177</v>
      </c>
      <c r="J37" s="6" t="s">
        <v>125</v>
      </c>
    </row>
    <row r="38" spans="2:10" x14ac:dyDescent="0.45">
      <c r="B38" s="12"/>
      <c r="C38" s="7"/>
      <c r="D38" s="13"/>
      <c r="E38" s="25"/>
      <c r="F38" s="25"/>
      <c r="G38" s="26"/>
      <c r="H38" s="143"/>
      <c r="I38" s="193"/>
      <c r="J38" s="6" t="s">
        <v>125</v>
      </c>
    </row>
    <row r="39" spans="2:10" ht="23.65" thickBot="1" x14ac:dyDescent="0.5">
      <c r="B39" s="14"/>
      <c r="C39" s="8" t="s">
        <v>179</v>
      </c>
      <c r="D39" s="67" t="s">
        <v>30</v>
      </c>
      <c r="E39" s="89"/>
      <c r="F39" s="89"/>
      <c r="G39" s="89"/>
      <c r="H39" s="131"/>
      <c r="I39" s="196" t="s">
        <v>207</v>
      </c>
      <c r="J39" s="6" t="s">
        <v>125</v>
      </c>
    </row>
    <row r="40" spans="2:10" ht="14.65" thickBot="1" x14ac:dyDescent="0.5">
      <c r="D40" s="13"/>
      <c r="E40" s="27"/>
      <c r="F40" s="27"/>
      <c r="H40" s="140"/>
      <c r="J40" s="6" t="s">
        <v>125</v>
      </c>
    </row>
    <row r="41" spans="2:10" x14ac:dyDescent="0.45">
      <c r="B41" s="19" t="s">
        <v>99</v>
      </c>
      <c r="C41" s="9"/>
      <c r="D41" s="10"/>
      <c r="E41" s="23"/>
      <c r="F41" s="23"/>
      <c r="G41" s="24"/>
      <c r="H41" s="144"/>
      <c r="I41" s="192"/>
      <c r="J41" s="6" t="s">
        <v>125</v>
      </c>
    </row>
    <row r="42" spans="2:10" ht="31.5" customHeight="1" x14ac:dyDescent="0.45">
      <c r="B42" s="12"/>
      <c r="C42" s="15" t="s">
        <v>172</v>
      </c>
      <c r="D42" s="123" t="s">
        <v>123</v>
      </c>
      <c r="E42" s="57"/>
      <c r="F42" s="57"/>
      <c r="G42" s="58"/>
      <c r="H42" s="130"/>
      <c r="I42" s="602" t="s">
        <v>115</v>
      </c>
      <c r="J42" s="6" t="s">
        <v>125</v>
      </c>
    </row>
    <row r="43" spans="2:10" ht="42.75" x14ac:dyDescent="0.45">
      <c r="B43" s="12"/>
      <c r="C43" s="17" t="s">
        <v>182</v>
      </c>
      <c r="D43" s="123" t="s">
        <v>44</v>
      </c>
      <c r="E43" s="55"/>
      <c r="F43" s="55"/>
      <c r="G43" s="56"/>
      <c r="H43" s="130"/>
      <c r="I43" s="602"/>
      <c r="J43" s="6" t="s">
        <v>125</v>
      </c>
    </row>
    <row r="44" spans="2:10" x14ac:dyDescent="0.45">
      <c r="B44" s="12"/>
      <c r="C44" s="7"/>
      <c r="D44" s="13"/>
      <c r="E44" s="27"/>
      <c r="F44" s="27"/>
      <c r="G44" s="28"/>
      <c r="H44" s="141"/>
      <c r="I44" s="193"/>
      <c r="J44" s="6" t="s">
        <v>125</v>
      </c>
    </row>
    <row r="45" spans="2:10" ht="34.9" x14ac:dyDescent="0.45">
      <c r="B45" s="12"/>
      <c r="C45" s="15" t="s">
        <v>116</v>
      </c>
      <c r="D45" s="13"/>
      <c r="E45" s="27"/>
      <c r="F45" s="27"/>
      <c r="G45" s="28"/>
      <c r="H45" s="141"/>
      <c r="I45" s="193" t="s">
        <v>189</v>
      </c>
      <c r="J45" s="6" t="s">
        <v>125</v>
      </c>
    </row>
    <row r="46" spans="2:10" ht="47.25" customHeight="1" x14ac:dyDescent="0.45">
      <c r="B46" s="12"/>
      <c r="C46" s="17" t="s">
        <v>184</v>
      </c>
      <c r="D46" s="215" t="s">
        <v>171</v>
      </c>
      <c r="E46" s="89"/>
      <c r="F46" s="89"/>
      <c r="G46" s="89"/>
      <c r="H46" s="130"/>
      <c r="I46" s="194" t="s">
        <v>213</v>
      </c>
      <c r="J46" s="6" t="s">
        <v>125</v>
      </c>
    </row>
    <row r="47" spans="2:10" ht="58.15" x14ac:dyDescent="0.45">
      <c r="B47" s="12"/>
      <c r="C47" s="17" t="s">
        <v>185</v>
      </c>
      <c r="D47" s="215" t="s">
        <v>171</v>
      </c>
      <c r="E47" s="89"/>
      <c r="F47" s="89"/>
      <c r="G47" s="89"/>
      <c r="H47" s="130"/>
      <c r="I47" s="193" t="s">
        <v>187</v>
      </c>
      <c r="J47" s="6" t="s">
        <v>125</v>
      </c>
    </row>
    <row r="48" spans="2:10" ht="39" customHeight="1" x14ac:dyDescent="0.45">
      <c r="B48" s="12"/>
      <c r="C48" s="17" t="s">
        <v>186</v>
      </c>
      <c r="D48" s="148" t="s">
        <v>170</v>
      </c>
      <c r="E48" s="89"/>
      <c r="F48" s="89"/>
      <c r="G48" s="89"/>
      <c r="H48" s="130"/>
      <c r="I48" s="193" t="s">
        <v>177</v>
      </c>
      <c r="J48" s="6" t="s">
        <v>125</v>
      </c>
    </row>
    <row r="49" spans="2:10" x14ac:dyDescent="0.45">
      <c r="B49" s="12"/>
      <c r="C49" s="7"/>
      <c r="D49" s="13"/>
      <c r="E49" s="27"/>
      <c r="F49" s="27"/>
      <c r="G49" s="28"/>
      <c r="H49" s="141"/>
      <c r="I49" s="193"/>
      <c r="J49" s="6" t="s">
        <v>125</v>
      </c>
    </row>
    <row r="50" spans="2:10" ht="15.75" customHeight="1" x14ac:dyDescent="0.45">
      <c r="B50" s="12"/>
      <c r="C50" s="15" t="s">
        <v>37</v>
      </c>
      <c r="D50" s="123" t="s">
        <v>123</v>
      </c>
      <c r="E50" s="86"/>
      <c r="F50" s="86"/>
      <c r="G50" s="87"/>
      <c r="H50" s="130"/>
      <c r="I50" s="193"/>
      <c r="J50" s="6" t="s">
        <v>125</v>
      </c>
    </row>
    <row r="51" spans="2:10" ht="14.65" thickBot="1" x14ac:dyDescent="0.5">
      <c r="B51" s="14"/>
      <c r="C51" s="18" t="s">
        <v>183</v>
      </c>
      <c r="D51" s="124" t="s">
        <v>117</v>
      </c>
      <c r="E51" s="85"/>
      <c r="F51" s="85"/>
      <c r="G51" s="88"/>
      <c r="H51" s="131"/>
      <c r="I51" s="196"/>
      <c r="J51" s="6" t="s">
        <v>125</v>
      </c>
    </row>
    <row r="52" spans="2:10" ht="14.65" thickBot="1" x14ac:dyDescent="0.5">
      <c r="D52" s="13"/>
      <c r="E52" s="27"/>
      <c r="F52" s="27"/>
      <c r="H52" s="140"/>
      <c r="J52" s="6" t="s">
        <v>125</v>
      </c>
    </row>
    <row r="53" spans="2:10" x14ac:dyDescent="0.45">
      <c r="B53" s="19" t="s">
        <v>100</v>
      </c>
      <c r="C53" s="9"/>
      <c r="D53" s="10"/>
      <c r="E53" s="23"/>
      <c r="F53" s="23"/>
      <c r="G53" s="24"/>
      <c r="H53" s="144"/>
      <c r="I53" s="192"/>
      <c r="J53" s="6" t="s">
        <v>125</v>
      </c>
    </row>
    <row r="54" spans="2:10" x14ac:dyDescent="0.45">
      <c r="B54" s="12"/>
      <c r="C54" s="15" t="s">
        <v>188</v>
      </c>
      <c r="D54" s="13"/>
      <c r="E54" s="27"/>
      <c r="F54" s="27"/>
      <c r="G54" s="28"/>
      <c r="H54" s="141"/>
      <c r="I54" s="193" t="s">
        <v>190</v>
      </c>
      <c r="J54" s="6" t="s">
        <v>125</v>
      </c>
    </row>
    <row r="55" spans="2:10" ht="46.5" x14ac:dyDescent="0.45">
      <c r="B55" s="12"/>
      <c r="C55" s="7" t="s">
        <v>194</v>
      </c>
      <c r="D55" s="54" t="s">
        <v>34</v>
      </c>
      <c r="E55" s="89"/>
      <c r="F55" s="89"/>
      <c r="G55" s="90"/>
      <c r="H55" s="130"/>
      <c r="I55" s="193" t="s">
        <v>191</v>
      </c>
      <c r="J55" s="6" t="s">
        <v>125</v>
      </c>
    </row>
    <row r="56" spans="2:10" ht="34.9" x14ac:dyDescent="0.45">
      <c r="B56" s="12"/>
      <c r="C56" s="7" t="s">
        <v>195</v>
      </c>
      <c r="D56" s="54" t="s">
        <v>34</v>
      </c>
      <c r="E56" s="89"/>
      <c r="F56" s="89"/>
      <c r="G56" s="90"/>
      <c r="H56" s="130"/>
      <c r="I56" s="193" t="s">
        <v>192</v>
      </c>
      <c r="J56" s="6" t="s">
        <v>125</v>
      </c>
    </row>
    <row r="57" spans="2:10" ht="46.5" x14ac:dyDescent="0.45">
      <c r="B57" s="12"/>
      <c r="C57" s="7" t="s">
        <v>43</v>
      </c>
      <c r="D57" s="125" t="s">
        <v>44</v>
      </c>
      <c r="E57" s="55"/>
      <c r="F57" s="55"/>
      <c r="G57" s="55"/>
      <c r="H57" s="130"/>
      <c r="I57" s="193" t="s">
        <v>193</v>
      </c>
      <c r="J57" s="6" t="s">
        <v>125</v>
      </c>
    </row>
    <row r="58" spans="2:10" x14ac:dyDescent="0.45">
      <c r="B58" s="12"/>
      <c r="C58" s="7"/>
      <c r="D58" s="16"/>
      <c r="E58" s="45"/>
      <c r="F58" s="45"/>
      <c r="G58" s="46"/>
      <c r="H58" s="145"/>
      <c r="I58" s="193"/>
      <c r="J58" s="6" t="s">
        <v>125</v>
      </c>
    </row>
    <row r="59" spans="2:10" x14ac:dyDescent="0.35">
      <c r="B59" s="12"/>
      <c r="C59" s="15" t="s">
        <v>51</v>
      </c>
      <c r="D59" s="13"/>
      <c r="E59" s="27"/>
      <c r="F59" s="27"/>
      <c r="G59" s="28"/>
      <c r="H59" s="141"/>
      <c r="I59" s="197"/>
      <c r="J59" s="6" t="s">
        <v>125</v>
      </c>
    </row>
    <row r="60" spans="2:10" ht="28.5" x14ac:dyDescent="0.45">
      <c r="B60" s="12"/>
      <c r="C60" s="21" t="s">
        <v>91</v>
      </c>
      <c r="D60" s="125" t="s">
        <v>123</v>
      </c>
      <c r="E60" s="57"/>
      <c r="F60" s="57"/>
      <c r="G60" s="58"/>
      <c r="H60" s="130"/>
      <c r="I60" s="193"/>
      <c r="J60" s="6" t="s">
        <v>125</v>
      </c>
    </row>
    <row r="61" spans="2:10" ht="28.5" x14ac:dyDescent="0.45">
      <c r="B61" s="12"/>
      <c r="C61" s="17" t="s">
        <v>122</v>
      </c>
      <c r="D61" s="125" t="s">
        <v>123</v>
      </c>
      <c r="E61" s="83"/>
      <c r="F61" s="83"/>
      <c r="G61" s="84"/>
      <c r="H61" s="130"/>
      <c r="I61" s="193" t="s">
        <v>110</v>
      </c>
      <c r="J61" s="6" t="s">
        <v>125</v>
      </c>
    </row>
    <row r="62" spans="2:10" ht="28.5" x14ac:dyDescent="0.45">
      <c r="B62" s="12"/>
      <c r="C62" s="7" t="s">
        <v>7</v>
      </c>
      <c r="D62" s="125" t="s">
        <v>123</v>
      </c>
      <c r="E62" s="83"/>
      <c r="F62" s="83"/>
      <c r="G62" s="84"/>
      <c r="H62" s="130"/>
      <c r="I62" s="198" t="s">
        <v>121</v>
      </c>
      <c r="J62" s="6" t="s">
        <v>125</v>
      </c>
    </row>
    <row r="63" spans="2:10" ht="14.65" thickBot="1" x14ac:dyDescent="0.5">
      <c r="B63" s="14"/>
      <c r="C63" s="18" t="s">
        <v>8</v>
      </c>
      <c r="D63" s="124" t="s">
        <v>96</v>
      </c>
      <c r="E63" s="59"/>
      <c r="F63" s="59"/>
      <c r="G63" s="60"/>
      <c r="H63" s="131"/>
      <c r="I63" s="196"/>
      <c r="J63" s="6" t="s">
        <v>125</v>
      </c>
    </row>
    <row r="64" spans="2:10" ht="14.65" thickBot="1" x14ac:dyDescent="0.5">
      <c r="D64" s="13"/>
      <c r="E64" s="27"/>
      <c r="F64" s="27"/>
      <c r="H64" s="140"/>
      <c r="J64" s="6" t="s">
        <v>125</v>
      </c>
    </row>
    <row r="65" spans="2:10" x14ac:dyDescent="0.45">
      <c r="B65" s="19" t="s">
        <v>101</v>
      </c>
      <c r="C65" s="9"/>
      <c r="D65" s="10"/>
      <c r="E65" s="23"/>
      <c r="F65" s="23"/>
      <c r="G65" s="24"/>
      <c r="H65" s="146"/>
      <c r="I65" s="192"/>
      <c r="J65" s="6" t="s">
        <v>125</v>
      </c>
    </row>
    <row r="66" spans="2:10" ht="23.25" x14ac:dyDescent="0.45">
      <c r="B66" s="12"/>
      <c r="C66" s="15" t="s">
        <v>94</v>
      </c>
      <c r="D66" s="54" t="s">
        <v>30</v>
      </c>
      <c r="E66" s="89"/>
      <c r="F66" s="89"/>
      <c r="G66" s="89"/>
      <c r="H66" s="130"/>
      <c r="I66" s="193" t="s">
        <v>208</v>
      </c>
      <c r="J66" s="6" t="s">
        <v>125</v>
      </c>
    </row>
    <row r="67" spans="2:10" x14ac:dyDescent="0.45">
      <c r="B67" s="12"/>
      <c r="C67" s="15" t="s">
        <v>49</v>
      </c>
      <c r="D67" s="13"/>
      <c r="E67" s="29"/>
      <c r="F67" s="29"/>
      <c r="G67" s="30"/>
      <c r="H67" s="147"/>
      <c r="I67" s="193"/>
      <c r="J67" s="6" t="s">
        <v>125</v>
      </c>
    </row>
    <row r="68" spans="2:10" x14ac:dyDescent="0.45">
      <c r="B68" s="12"/>
      <c r="C68" s="17" t="s">
        <v>45</v>
      </c>
      <c r="D68" s="123" t="s">
        <v>44</v>
      </c>
      <c r="E68" s="61"/>
      <c r="F68" s="61"/>
      <c r="G68" s="62"/>
      <c r="H68" s="130"/>
      <c r="I68" s="595" t="s">
        <v>105</v>
      </c>
      <c r="J68" s="6" t="s">
        <v>125</v>
      </c>
    </row>
    <row r="69" spans="2:10" x14ac:dyDescent="0.45">
      <c r="B69" s="12"/>
      <c r="C69" s="17" t="s">
        <v>46</v>
      </c>
      <c r="D69" s="123" t="s">
        <v>44</v>
      </c>
      <c r="E69" s="61"/>
      <c r="F69" s="61"/>
      <c r="G69" s="62"/>
      <c r="H69" s="130"/>
      <c r="I69" s="595"/>
      <c r="J69" s="6" t="s">
        <v>125</v>
      </c>
    </row>
    <row r="70" spans="2:10" x14ac:dyDescent="0.45">
      <c r="B70" s="12"/>
      <c r="C70" s="17" t="s">
        <v>47</v>
      </c>
      <c r="D70" s="123" t="s">
        <v>44</v>
      </c>
      <c r="E70" s="61"/>
      <c r="F70" s="61"/>
      <c r="G70" s="62"/>
      <c r="H70" s="130"/>
      <c r="I70" s="595"/>
      <c r="J70" s="6" t="s">
        <v>125</v>
      </c>
    </row>
    <row r="71" spans="2:10" x14ac:dyDescent="0.45">
      <c r="B71" s="12"/>
      <c r="C71" s="17" t="s">
        <v>48</v>
      </c>
      <c r="D71" s="123" t="s">
        <v>44</v>
      </c>
      <c r="E71" s="61"/>
      <c r="F71" s="61"/>
      <c r="G71" s="62"/>
      <c r="H71" s="130"/>
      <c r="I71" s="595"/>
      <c r="J71" s="6" t="s">
        <v>125</v>
      </c>
    </row>
    <row r="72" spans="2:10" ht="42.75" x14ac:dyDescent="0.45">
      <c r="B72" s="48"/>
      <c r="C72" s="49" t="s">
        <v>14</v>
      </c>
      <c r="D72" s="126" t="s">
        <v>61</v>
      </c>
      <c r="E72" s="89"/>
      <c r="F72" s="89"/>
      <c r="G72" s="89"/>
      <c r="H72" s="132"/>
      <c r="I72" s="199"/>
      <c r="J72" s="6" t="s">
        <v>125</v>
      </c>
    </row>
    <row r="73" spans="2:10" ht="14.65" thickBot="1" x14ac:dyDescent="0.5">
      <c r="B73" s="14"/>
      <c r="C73" s="47" t="s">
        <v>107</v>
      </c>
      <c r="D73" s="127" t="s">
        <v>96</v>
      </c>
      <c r="E73" s="64"/>
      <c r="F73" s="64"/>
      <c r="G73" s="64"/>
      <c r="H73" s="131"/>
      <c r="I73" s="196"/>
      <c r="J73" s="6" t="s">
        <v>125</v>
      </c>
    </row>
    <row r="74" spans="2:10" ht="14.65" thickBot="1" x14ac:dyDescent="0.5">
      <c r="D74" s="13"/>
      <c r="E74" s="27"/>
      <c r="F74" s="27"/>
      <c r="H74" s="140"/>
      <c r="J74" s="6" t="s">
        <v>125</v>
      </c>
    </row>
    <row r="75" spans="2:10" x14ac:dyDescent="0.45">
      <c r="B75" s="19" t="s">
        <v>102</v>
      </c>
      <c r="C75" s="9"/>
      <c r="D75" s="10"/>
      <c r="E75" s="23"/>
      <c r="F75" s="23"/>
      <c r="G75" s="24"/>
      <c r="H75" s="144"/>
      <c r="I75" s="192"/>
      <c r="J75" s="6" t="s">
        <v>125</v>
      </c>
    </row>
    <row r="76" spans="2:10" ht="28.5" x14ac:dyDescent="0.45">
      <c r="B76" s="12"/>
      <c r="C76" s="7" t="s">
        <v>9</v>
      </c>
      <c r="D76" s="123" t="s">
        <v>123</v>
      </c>
      <c r="E76" s="57"/>
      <c r="F76" s="57"/>
      <c r="G76" s="58"/>
      <c r="H76" s="130"/>
      <c r="I76" s="193" t="s">
        <v>105</v>
      </c>
      <c r="J76" s="6" t="s">
        <v>125</v>
      </c>
    </row>
    <row r="77" spans="2:10" x14ac:dyDescent="0.45">
      <c r="B77" s="12"/>
      <c r="C77" s="7"/>
      <c r="D77" s="13"/>
      <c r="E77" s="27"/>
      <c r="F77" s="27"/>
      <c r="G77" s="28"/>
      <c r="H77" s="141"/>
      <c r="I77" s="193"/>
      <c r="J77" s="6" t="s">
        <v>125</v>
      </c>
    </row>
    <row r="78" spans="2:10" x14ac:dyDescent="0.45">
      <c r="B78" s="12"/>
      <c r="C78" s="15" t="s">
        <v>59</v>
      </c>
      <c r="D78" s="13"/>
      <c r="E78" s="27"/>
      <c r="F78" s="27"/>
      <c r="G78" s="28"/>
      <c r="H78" s="141"/>
      <c r="I78" s="193" t="s">
        <v>156</v>
      </c>
      <c r="J78" s="6" t="s">
        <v>125</v>
      </c>
    </row>
    <row r="79" spans="2:10" ht="25.5" customHeight="1" x14ac:dyDescent="0.45">
      <c r="B79" s="12"/>
      <c r="C79" s="17" t="s">
        <v>10</v>
      </c>
      <c r="D79" s="123" t="s">
        <v>60</v>
      </c>
      <c r="E79" s="55"/>
      <c r="F79" s="55"/>
      <c r="G79" s="56"/>
      <c r="H79" s="130"/>
      <c r="I79" s="595" t="s">
        <v>105</v>
      </c>
      <c r="J79" s="6" t="s">
        <v>125</v>
      </c>
    </row>
    <row r="80" spans="2:10" ht="25.5" customHeight="1" x14ac:dyDescent="0.45">
      <c r="B80" s="12"/>
      <c r="C80" s="17" t="s">
        <v>155</v>
      </c>
      <c r="D80" s="123" t="s">
        <v>60</v>
      </c>
      <c r="E80" s="55"/>
      <c r="F80" s="55"/>
      <c r="G80" s="56"/>
      <c r="H80" s="130"/>
      <c r="I80" s="595"/>
    </row>
    <row r="81" spans="2:10" x14ac:dyDescent="0.45">
      <c r="B81" s="12"/>
      <c r="C81" s="17" t="s">
        <v>11</v>
      </c>
      <c r="D81" s="123" t="s">
        <v>60</v>
      </c>
      <c r="E81" s="55"/>
      <c r="F81" s="55"/>
      <c r="G81" s="56"/>
      <c r="H81" s="130"/>
      <c r="I81" s="595"/>
      <c r="J81" s="6" t="s">
        <v>125</v>
      </c>
    </row>
    <row r="82" spans="2:10" x14ac:dyDescent="0.45">
      <c r="B82" s="12"/>
      <c r="C82" s="17" t="s">
        <v>12</v>
      </c>
      <c r="D82" s="123" t="s">
        <v>60</v>
      </c>
      <c r="E82" s="55"/>
      <c r="F82" s="55"/>
      <c r="G82" s="56"/>
      <c r="H82" s="130"/>
      <c r="I82" s="595"/>
      <c r="J82" s="6" t="s">
        <v>125</v>
      </c>
    </row>
    <row r="83" spans="2:10" x14ac:dyDescent="0.45">
      <c r="B83" s="12"/>
      <c r="C83" s="17" t="s">
        <v>13</v>
      </c>
      <c r="D83" s="123" t="s">
        <v>60</v>
      </c>
      <c r="E83" s="55"/>
      <c r="F83" s="55"/>
      <c r="G83" s="56"/>
      <c r="H83" s="130"/>
      <c r="I83" s="595"/>
      <c r="J83" s="6" t="s">
        <v>125</v>
      </c>
    </row>
    <row r="84" spans="2:10" x14ac:dyDescent="0.45">
      <c r="B84" s="12"/>
      <c r="C84" s="17" t="s">
        <v>0</v>
      </c>
      <c r="D84" s="123" t="s">
        <v>60</v>
      </c>
      <c r="E84" s="55"/>
      <c r="F84" s="55"/>
      <c r="G84" s="56"/>
      <c r="H84" s="130"/>
      <c r="I84" s="595"/>
      <c r="J84" s="6" t="s">
        <v>125</v>
      </c>
    </row>
    <row r="85" spans="2:10" ht="14.65" thickBot="1" x14ac:dyDescent="0.5">
      <c r="B85" s="14"/>
      <c r="C85" s="18" t="s">
        <v>95</v>
      </c>
      <c r="D85" s="127" t="s">
        <v>96</v>
      </c>
      <c r="E85" s="65"/>
      <c r="F85" s="65"/>
      <c r="G85" s="66"/>
      <c r="H85" s="131"/>
      <c r="I85" s="596"/>
      <c r="J85" s="6" t="s">
        <v>125</v>
      </c>
    </row>
    <row r="86" spans="2:10" ht="14.65" thickBot="1" x14ac:dyDescent="0.5">
      <c r="D86" s="13"/>
      <c r="E86" s="27"/>
      <c r="F86" s="27"/>
      <c r="H86" s="140"/>
      <c r="J86" s="6" t="s">
        <v>125</v>
      </c>
    </row>
    <row r="87" spans="2:10" x14ac:dyDescent="0.45">
      <c r="B87" s="19" t="s">
        <v>196</v>
      </c>
      <c r="C87" s="9"/>
      <c r="D87" s="10"/>
      <c r="E87" s="23"/>
      <c r="F87" s="23"/>
      <c r="G87" s="24"/>
      <c r="H87" s="144"/>
      <c r="I87" s="192"/>
      <c r="J87" s="6" t="s">
        <v>125</v>
      </c>
    </row>
    <row r="88" spans="2:10" ht="28.9" thickBot="1" x14ac:dyDescent="0.5">
      <c r="B88" s="14"/>
      <c r="C88" s="8" t="s">
        <v>173</v>
      </c>
      <c r="D88" s="216" t="s">
        <v>92</v>
      </c>
      <c r="E88" s="59"/>
      <c r="F88" s="59"/>
      <c r="G88" s="59"/>
      <c r="H88" s="131"/>
      <c r="I88" s="196"/>
      <c r="J88" s="6" t="s">
        <v>125</v>
      </c>
    </row>
    <row r="89" spans="2:10" x14ac:dyDescent="0.45">
      <c r="H89" s="140"/>
    </row>
    <row r="90" spans="2:10" x14ac:dyDescent="0.45">
      <c r="H90" s="140"/>
    </row>
    <row r="91" spans="2:10" x14ac:dyDescent="0.45">
      <c r="H91" s="140"/>
    </row>
    <row r="92" spans="2:10" x14ac:dyDescent="0.45">
      <c r="H92" s="140"/>
    </row>
    <row r="93" spans="2:10" x14ac:dyDescent="0.45">
      <c r="H93" s="140"/>
    </row>
    <row r="94" spans="2:10" x14ac:dyDescent="0.45">
      <c r="H94" s="140"/>
    </row>
  </sheetData>
  <sheetProtection algorithmName="SHA-512" hashValue="e5CzmtmLf1y+kV3FlWfjlJX07vT5HjfhlQlwVfEssdAU8dIDmPqw2vIcZjuoQg9kpk4A2k1FK2h0MTIcbmyXqg==" saltValue="dmb/PAWNKvHSGGt9lRMZ0Q==" spinCount="100000" sheet="1" objects="1" scenarios="1"/>
  <mergeCells count="9">
    <mergeCell ref="I42:I43"/>
    <mergeCell ref="I68:I71"/>
    <mergeCell ref="I79:I85"/>
    <mergeCell ref="C1:I1"/>
    <mergeCell ref="D2:F2"/>
    <mergeCell ref="D3:F3"/>
    <mergeCell ref="F4:G4"/>
    <mergeCell ref="I17:I19"/>
    <mergeCell ref="I35:I36"/>
  </mergeCells>
  <conditionalFormatting sqref="E1:I6 E19:I38 H7:I12 E49:I65 H47:I48 E40:I45 H39 E67:I71 H66 E73:I92 H72:I72 H46 H14:I18">
    <cfRule type="expression" dxfId="55" priority="15">
      <formula>CELL("protect",E1)=0</formula>
    </cfRule>
  </conditionalFormatting>
  <conditionalFormatting sqref="D7:D12 D14:D88">
    <cfRule type="expression" dxfId="54" priority="14">
      <formula>CELL("protect",D7)=1</formula>
    </cfRule>
  </conditionalFormatting>
  <conditionalFormatting sqref="E7:G12 E14:G18">
    <cfRule type="expression" dxfId="53" priority="13">
      <formula>CELL("protect",E7)=0</formula>
    </cfRule>
  </conditionalFormatting>
  <conditionalFormatting sqref="E46:G46">
    <cfRule type="expression" dxfId="52" priority="12">
      <formula>CELL("protect",E46)=0</formula>
    </cfRule>
  </conditionalFormatting>
  <conditionalFormatting sqref="E47:G47">
    <cfRule type="expression" dxfId="51" priority="11">
      <formula>CELL("protect",E47)=0</formula>
    </cfRule>
  </conditionalFormatting>
  <conditionalFormatting sqref="E48:G48">
    <cfRule type="expression" dxfId="50" priority="10">
      <formula>CELL("protect",E48)=0</formula>
    </cfRule>
  </conditionalFormatting>
  <conditionalFormatting sqref="I39">
    <cfRule type="expression" dxfId="49" priority="9">
      <formula>CELL("protect",I39)=0</formula>
    </cfRule>
  </conditionalFormatting>
  <conditionalFormatting sqref="I66">
    <cfRule type="expression" dxfId="48" priority="8">
      <formula>CELL("protect",I66)=0</formula>
    </cfRule>
  </conditionalFormatting>
  <conditionalFormatting sqref="E39:G39">
    <cfRule type="expression" dxfId="47" priority="7">
      <formula>CELL("protect",E39)=0</formula>
    </cfRule>
  </conditionalFormatting>
  <conditionalFormatting sqref="E66:G66">
    <cfRule type="expression" dxfId="46" priority="6">
      <formula>CELL("protect",E66)=0</formula>
    </cfRule>
  </conditionalFormatting>
  <conditionalFormatting sqref="E72:G72">
    <cfRule type="expression" dxfId="45" priority="5">
      <formula>CELL("protect",E72)=0</formula>
    </cfRule>
  </conditionalFormatting>
  <conditionalFormatting sqref="I46">
    <cfRule type="expression" dxfId="44" priority="3">
      <formula>CELL("protect",I46)=0</formula>
    </cfRule>
  </conditionalFormatting>
  <conditionalFormatting sqref="E13:I13">
    <cfRule type="expression" dxfId="43" priority="2">
      <formula>CELL("protect",E13)=0</formula>
    </cfRule>
  </conditionalFormatting>
  <conditionalFormatting sqref="D13">
    <cfRule type="expression" dxfId="42" priority="1">
      <formula>CELL("protect",D13)=1</formula>
    </cfRule>
  </conditionalFormatting>
  <pageMargins left="0.25" right="0.25" top="0.75" bottom="0.75" header="0.3" footer="0.3"/>
  <pageSetup scale="57"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380BCDD-3C6E-4582-9852-26BF6DA0EF67}">
          <x14:formula1>
            <xm:f>Lookups!$L$2:$L$4</xm:f>
          </x14:formula1>
          <xm:sqref>E73:G73 E19:G19</xm:sqref>
        </x14:dataValidation>
        <x14:dataValidation type="list" allowBlank="1" showInputMessage="1" showErrorMessage="1" xr:uid="{C3AE047E-B7BA-4636-9839-DC630D555F15}">
          <x14:formula1>
            <xm:f>Lookups!$I$2:$I$9</xm:f>
          </x14:formula1>
          <xm:sqref>D11:D13</xm:sqref>
        </x14:dataValidation>
        <x14:dataValidation type="list" allowBlank="1" showInputMessage="1" showErrorMessage="1" xr:uid="{C095D0ED-90B6-4998-A0D1-F73E100C9A09}">
          <x14:formula1>
            <xm:f>Lookups!$J$2:$J$9</xm:f>
          </x14:formula1>
          <xm:sqref>D9:D10</xm:sqref>
        </x14:dataValidation>
        <x14:dataValidation type="list" allowBlank="1" showInputMessage="1" showErrorMessage="1" xr:uid="{C6E539FD-ED86-4AB5-B43B-99CBBA43BF05}">
          <x14:formula1>
            <xm:f>Lookups!$C$2:$C$6</xm:f>
          </x14:formula1>
          <xm:sqref>E50:G50</xm:sqref>
        </x14:dataValidation>
        <x14:dataValidation type="list" allowBlank="1" showInputMessage="1" showErrorMessage="1" xr:uid="{465B5951-D654-40A5-9165-B9B4A77FA2F3}">
          <x14:formula1>
            <xm:f>Lookups!$G$2:$G$6</xm:f>
          </x14:formula1>
          <xm:sqref>E76:G76</xm:sqref>
        </x14:dataValidation>
        <x14:dataValidation type="list" allowBlank="1" showInputMessage="1" showErrorMessage="1" xr:uid="{100B79BB-1553-4A93-B7EE-ABD404915E9E}">
          <x14:formula1>
            <xm:f>Lookups!$F$2:$F$8</xm:f>
          </x14:formula1>
          <xm:sqref>E62:G62</xm:sqref>
        </x14:dataValidation>
        <x14:dataValidation type="list" allowBlank="1" showInputMessage="1" showErrorMessage="1" xr:uid="{3CCD943D-C202-47AC-8D02-BA2647A887E3}">
          <x14:formula1>
            <xm:f>Lookups!$E$2:$E$5</xm:f>
          </x14:formula1>
          <xm:sqref>E61:G61</xm:sqref>
        </x14:dataValidation>
        <x14:dataValidation type="list" allowBlank="1" showInputMessage="1" showErrorMessage="1" xr:uid="{8628A1A6-8BF3-49E2-A21C-F1D56E5D0540}">
          <x14:formula1>
            <xm:f>Lookups!$B$2:$B$7</xm:f>
          </x14:formula1>
          <xm:sqref>D39 D66:D67</xm:sqref>
        </x14:dataValidation>
        <x14:dataValidation type="list" allowBlank="1" showInputMessage="1" showErrorMessage="1" xr:uid="{9A6B9129-8FC8-49B8-9E98-E80BEF614FD0}">
          <x14:formula1>
            <xm:f>Lookups!$A$2:$A$7</xm:f>
          </x14:formula1>
          <xm:sqref>D55:D56 D22:D35</xm:sqref>
        </x14:dataValidation>
        <x14:dataValidation type="list" allowBlank="1" showInputMessage="1" showErrorMessage="1" xr:uid="{911FA432-1D59-480C-8611-A932E8BB6694}">
          <x14:formula1>
            <xm:f>Lookups!$D$2:$D$4</xm:f>
          </x14:formula1>
          <xm:sqref>E60:G60</xm:sqref>
        </x14:dataValidation>
        <x14:dataValidation type="list" allowBlank="1" showInputMessage="1" showErrorMessage="1" xr:uid="{052EAFA3-23D2-4794-88D9-F9C81AC65B7D}">
          <x14:formula1>
            <xm:f>Lookups!$H$2:$H$7</xm:f>
          </x14:formula1>
          <xm:sqref>D7:D8</xm:sqref>
        </x14:dataValidation>
        <x14:dataValidation type="list" allowBlank="1" showInputMessage="1" showErrorMessage="1" xr:uid="{B8D541BA-85CA-4235-A51B-0914AF20D591}">
          <x14:formula1>
            <xm:f>Lookups!$M$3:$M$4</xm:f>
          </x14:formula1>
          <xm:sqref>D36 D46:D47</xm:sqref>
        </x14:dataValidation>
        <x14:dataValidation type="list" allowBlank="1" showInputMessage="1" showErrorMessage="1" xr:uid="{597F77C1-B59F-4DA4-8EA3-87ADABF1F29B}">
          <x14:formula1>
            <xm:f>Lookups!$N$2:$N$6</xm:f>
          </x14:formula1>
          <xm:sqref>E42:G42</xm:sqref>
        </x14:dataValidation>
        <x14:dataValidation type="list" allowBlank="1" showInputMessage="1" showErrorMessage="1" xr:uid="{993F4821-B359-43AB-B1DC-37E8920DD0BA}">
          <x14:formula1>
            <xm:f>Lookups!$N$2:$N$4</xm:f>
          </x14:formula1>
          <xm:sqref>D88:G88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1021F-A966-433E-9CC8-9FCD91A9C252}">
  <sheetPr>
    <tabColor theme="3" tint="0.39997558519241921"/>
    <pageSetUpPr fitToPage="1"/>
  </sheetPr>
  <dimension ref="A1:J94"/>
  <sheetViews>
    <sheetView zoomScaleNormal="100" workbookViewId="0">
      <pane xSplit="3" ySplit="5" topLeftCell="D6" activePane="bottomRight" state="frozen"/>
      <selection activeCell="C10" sqref="C10"/>
      <selection pane="topRight" activeCell="C10" sqref="C10"/>
      <selection pane="bottomLeft" activeCell="C10" sqref="C10"/>
      <selection pane="bottomRight" activeCell="E7" sqref="E7"/>
    </sheetView>
  </sheetViews>
  <sheetFormatPr defaultColWidth="9.1328125" defaultRowHeight="14.25" x14ac:dyDescent="0.45"/>
  <cols>
    <col min="1" max="1" width="1.265625" style="6" customWidth="1"/>
    <col min="2" max="2" width="2.73046875" style="6" customWidth="1"/>
    <col min="3" max="3" width="37" style="4" customWidth="1"/>
    <col min="4" max="4" width="20.59765625" style="6" customWidth="1"/>
    <col min="5" max="7" width="15.59765625" style="22" customWidth="1"/>
    <col min="8" max="8" width="24" style="121" customWidth="1"/>
    <col min="9" max="9" width="46.59765625" style="195" customWidth="1"/>
    <col min="10" max="10" width="9.1328125" style="6" hidden="1" customWidth="1"/>
    <col min="11" max="12" width="9.1328125" style="6"/>
    <col min="13" max="13" width="15.1328125" style="6" customWidth="1"/>
    <col min="14" max="14" width="25.86328125" style="6" customWidth="1"/>
    <col min="15" max="17" width="9.1328125" style="6"/>
    <col min="18" max="18" width="10.59765625" style="6" bestFit="1" customWidth="1"/>
    <col min="19" max="16384" width="9.1328125" style="6"/>
  </cols>
  <sheetData>
    <row r="1" spans="1:10" ht="16.5" customHeight="1" x14ac:dyDescent="0.45">
      <c r="C1" s="594" t="s">
        <v>201</v>
      </c>
      <c r="D1" s="594"/>
      <c r="E1" s="594"/>
      <c r="F1" s="594"/>
      <c r="G1" s="594"/>
      <c r="H1" s="594"/>
      <c r="I1" s="594"/>
    </row>
    <row r="2" spans="1:10" x14ac:dyDescent="0.45">
      <c r="A2" s="3" t="s">
        <v>83</v>
      </c>
      <c r="B2" s="4"/>
      <c r="D2" s="597"/>
      <c r="E2" s="597"/>
      <c r="F2" s="597"/>
      <c r="H2" s="128" t="s">
        <v>113</v>
      </c>
      <c r="I2" s="200"/>
      <c r="J2" s="6" t="s">
        <v>125</v>
      </c>
    </row>
    <row r="3" spans="1:10" ht="14.25" customHeight="1" x14ac:dyDescent="0.45">
      <c r="A3" s="39"/>
      <c r="B3" s="38"/>
      <c r="C3" s="38"/>
      <c r="D3" s="598"/>
      <c r="E3" s="598"/>
      <c r="F3" s="598"/>
      <c r="H3" s="129" t="s">
        <v>84</v>
      </c>
      <c r="I3" s="200"/>
      <c r="J3" s="6" t="s">
        <v>125</v>
      </c>
    </row>
    <row r="4" spans="1:10" ht="9.75" customHeight="1" thickBot="1" x14ac:dyDescent="0.5">
      <c r="C4" s="121"/>
      <c r="D4" s="122"/>
      <c r="E4" s="33"/>
      <c r="F4" s="599"/>
      <c r="G4" s="599"/>
      <c r="I4" s="190"/>
      <c r="J4" s="6" t="s">
        <v>125</v>
      </c>
    </row>
    <row r="5" spans="1:10" ht="14.65" thickBot="1" x14ac:dyDescent="0.5">
      <c r="B5" s="42"/>
      <c r="C5" s="43"/>
      <c r="D5" s="44" t="s">
        <v>103</v>
      </c>
      <c r="E5" s="68">
        <v>2020</v>
      </c>
      <c r="F5" s="68">
        <v>2017</v>
      </c>
      <c r="G5" s="69">
        <v>2015</v>
      </c>
      <c r="H5" s="138" t="s">
        <v>109</v>
      </c>
      <c r="I5" s="191" t="s">
        <v>111</v>
      </c>
      <c r="J5" s="6" t="s">
        <v>125</v>
      </c>
    </row>
    <row r="6" spans="1:10" ht="23.25" x14ac:dyDescent="0.45">
      <c r="B6" s="19" t="s">
        <v>97</v>
      </c>
      <c r="C6" s="9"/>
      <c r="D6" s="20"/>
      <c r="E6" s="31"/>
      <c r="F6" s="31"/>
      <c r="G6" s="32"/>
      <c r="H6" s="139"/>
      <c r="I6" s="192" t="s">
        <v>166</v>
      </c>
      <c r="J6" s="6" t="s">
        <v>125</v>
      </c>
    </row>
    <row r="7" spans="1:10" ht="46.5" x14ac:dyDescent="0.45">
      <c r="B7" s="12"/>
      <c r="C7" s="7" t="s">
        <v>62</v>
      </c>
      <c r="D7" s="54" t="s">
        <v>71</v>
      </c>
      <c r="E7" s="89"/>
      <c r="F7" s="89"/>
      <c r="G7" s="89"/>
      <c r="H7" s="130"/>
      <c r="I7" s="193" t="s">
        <v>112</v>
      </c>
      <c r="J7" s="6" t="s">
        <v>125</v>
      </c>
    </row>
    <row r="8" spans="1:10" ht="73.5" customHeight="1" x14ac:dyDescent="0.45">
      <c r="B8" s="12"/>
      <c r="C8" s="7" t="s">
        <v>69</v>
      </c>
      <c r="D8" s="54" t="s">
        <v>71</v>
      </c>
      <c r="E8" s="89"/>
      <c r="F8" s="89"/>
      <c r="G8" s="89"/>
      <c r="H8" s="130"/>
      <c r="I8" s="193" t="s">
        <v>200</v>
      </c>
      <c r="J8" s="6" t="s">
        <v>125</v>
      </c>
    </row>
    <row r="9" spans="1:10" x14ac:dyDescent="0.45">
      <c r="B9" s="12"/>
      <c r="C9" s="7" t="s">
        <v>64</v>
      </c>
      <c r="D9" s="54" t="s">
        <v>1</v>
      </c>
      <c r="E9" s="89"/>
      <c r="F9" s="89"/>
      <c r="G9" s="89"/>
      <c r="H9" s="130"/>
      <c r="I9" s="193"/>
      <c r="J9" s="6" t="s">
        <v>125</v>
      </c>
    </row>
    <row r="10" spans="1:10" x14ac:dyDescent="0.45">
      <c r="B10" s="12"/>
      <c r="C10" s="7" t="s">
        <v>65</v>
      </c>
      <c r="D10" s="54" t="s">
        <v>1</v>
      </c>
      <c r="E10" s="89"/>
      <c r="F10" s="89"/>
      <c r="G10" s="89"/>
      <c r="H10" s="130"/>
      <c r="I10" s="193"/>
      <c r="J10" s="6" t="s">
        <v>125</v>
      </c>
    </row>
    <row r="11" spans="1:10" x14ac:dyDescent="0.45">
      <c r="B11" s="12"/>
      <c r="C11" s="7" t="s">
        <v>63</v>
      </c>
      <c r="D11" s="54" t="s">
        <v>75</v>
      </c>
      <c r="E11" s="89"/>
      <c r="F11" s="89"/>
      <c r="G11" s="89"/>
      <c r="H11" s="130"/>
      <c r="I11" s="193"/>
      <c r="J11" s="6" t="s">
        <v>125</v>
      </c>
    </row>
    <row r="12" spans="1:10" x14ac:dyDescent="0.45">
      <c r="B12" s="12"/>
      <c r="C12" s="7" t="s">
        <v>66</v>
      </c>
      <c r="D12" s="54" t="s">
        <v>75</v>
      </c>
      <c r="E12" s="89"/>
      <c r="F12" s="89"/>
      <c r="G12" s="89"/>
      <c r="H12" s="130"/>
      <c r="I12" s="193"/>
      <c r="J12" s="6" t="s">
        <v>125</v>
      </c>
    </row>
    <row r="13" spans="1:10" x14ac:dyDescent="0.45">
      <c r="B13" s="12"/>
      <c r="C13" s="7" t="s">
        <v>260</v>
      </c>
      <c r="D13" s="54" t="s">
        <v>74</v>
      </c>
      <c r="E13" s="89"/>
      <c r="F13" s="89"/>
      <c r="G13" s="89"/>
      <c r="H13" s="130"/>
      <c r="I13" s="194"/>
    </row>
    <row r="14" spans="1:10" x14ac:dyDescent="0.45">
      <c r="B14" s="12"/>
      <c r="C14" s="7" t="s">
        <v>67</v>
      </c>
      <c r="D14" s="123" t="s">
        <v>74</v>
      </c>
      <c r="E14" s="89"/>
      <c r="F14" s="89"/>
      <c r="G14" s="89"/>
      <c r="H14" s="130"/>
      <c r="I14" s="193"/>
      <c r="J14" s="6" t="s">
        <v>125</v>
      </c>
    </row>
    <row r="15" spans="1:10" x14ac:dyDescent="0.45">
      <c r="B15" s="12"/>
      <c r="C15" s="7" t="s">
        <v>3</v>
      </c>
      <c r="D15" s="123" t="s">
        <v>74</v>
      </c>
      <c r="E15" s="89"/>
      <c r="F15" s="89"/>
      <c r="G15" s="89"/>
      <c r="H15" s="130"/>
      <c r="I15" s="193"/>
      <c r="J15" s="6" t="s">
        <v>125</v>
      </c>
    </row>
    <row r="16" spans="1:10" x14ac:dyDescent="0.45">
      <c r="B16" s="12"/>
      <c r="C16" s="7" t="s">
        <v>68</v>
      </c>
      <c r="D16" s="123" t="s">
        <v>74</v>
      </c>
      <c r="E16" s="89"/>
      <c r="F16" s="89"/>
      <c r="G16" s="89"/>
      <c r="H16" s="130"/>
      <c r="I16" s="193"/>
      <c r="J16" s="6" t="s">
        <v>125</v>
      </c>
    </row>
    <row r="17" spans="2:10" ht="32.25" customHeight="1" x14ac:dyDescent="0.45">
      <c r="B17" s="12"/>
      <c r="C17" s="38" t="s">
        <v>175</v>
      </c>
      <c r="D17" s="123" t="s">
        <v>74</v>
      </c>
      <c r="E17" s="89"/>
      <c r="F17" s="89"/>
      <c r="G17" s="89"/>
      <c r="H17" s="130"/>
      <c r="I17" s="600" t="s">
        <v>198</v>
      </c>
      <c r="J17" s="6" t="s">
        <v>125</v>
      </c>
    </row>
    <row r="18" spans="2:10" ht="32.25" customHeight="1" x14ac:dyDescent="0.45">
      <c r="B18" s="12"/>
      <c r="C18" s="38" t="s">
        <v>82</v>
      </c>
      <c r="D18" s="123" t="s">
        <v>74</v>
      </c>
      <c r="E18" s="89"/>
      <c r="F18" s="89"/>
      <c r="G18" s="89"/>
      <c r="H18" s="130"/>
      <c r="I18" s="600"/>
      <c r="J18" s="6" t="s">
        <v>125</v>
      </c>
    </row>
    <row r="19" spans="2:10" ht="32.25" customHeight="1" thickBot="1" x14ac:dyDescent="0.5">
      <c r="B19" s="14"/>
      <c r="C19" s="41" t="s">
        <v>174</v>
      </c>
      <c r="D19" s="127" t="s">
        <v>164</v>
      </c>
      <c r="E19" s="53"/>
      <c r="F19" s="53"/>
      <c r="G19" s="53"/>
      <c r="H19" s="131"/>
      <c r="I19" s="601"/>
      <c r="J19" s="6" t="s">
        <v>125</v>
      </c>
    </row>
    <row r="20" spans="2:10" ht="14.65" thickBot="1" x14ac:dyDescent="0.5">
      <c r="D20" s="209"/>
      <c r="E20" s="210"/>
      <c r="F20" s="210"/>
      <c r="G20" s="211"/>
      <c r="H20" s="140"/>
      <c r="J20" s="6" t="s">
        <v>125</v>
      </c>
    </row>
    <row r="21" spans="2:10" x14ac:dyDescent="0.45">
      <c r="B21" s="19" t="s">
        <v>98</v>
      </c>
      <c r="C21" s="9"/>
      <c r="D21" s="212"/>
      <c r="E21" s="213"/>
      <c r="F21" s="213"/>
      <c r="G21" s="214"/>
      <c r="H21" s="144"/>
      <c r="I21" s="192"/>
      <c r="J21" s="6" t="s">
        <v>125</v>
      </c>
    </row>
    <row r="22" spans="2:10" x14ac:dyDescent="0.45">
      <c r="B22" s="12"/>
      <c r="C22" s="7" t="s">
        <v>22</v>
      </c>
      <c r="D22" s="54" t="s">
        <v>34</v>
      </c>
      <c r="E22" s="89"/>
      <c r="F22" s="89"/>
      <c r="G22" s="89"/>
      <c r="H22" s="130"/>
      <c r="I22" s="193"/>
      <c r="J22" s="6" t="s">
        <v>125</v>
      </c>
    </row>
    <row r="23" spans="2:10" x14ac:dyDescent="0.45">
      <c r="B23" s="12"/>
      <c r="C23" s="7" t="s">
        <v>4</v>
      </c>
      <c r="D23" s="54" t="s">
        <v>34</v>
      </c>
      <c r="E23" s="89"/>
      <c r="F23" s="89"/>
      <c r="G23" s="89"/>
      <c r="H23" s="130"/>
      <c r="I23" s="193"/>
      <c r="J23" s="6" t="s">
        <v>125</v>
      </c>
    </row>
    <row r="24" spans="2:10" x14ac:dyDescent="0.45">
      <c r="B24" s="12"/>
      <c r="C24" s="7" t="s">
        <v>20</v>
      </c>
      <c r="D24" s="54" t="s">
        <v>34</v>
      </c>
      <c r="E24" s="89"/>
      <c r="F24" s="89"/>
      <c r="G24" s="89"/>
      <c r="H24" s="130"/>
      <c r="I24" s="193"/>
      <c r="J24" s="6" t="s">
        <v>125</v>
      </c>
    </row>
    <row r="25" spans="2:10" x14ac:dyDescent="0.45">
      <c r="B25" s="12"/>
      <c r="C25" s="7" t="s">
        <v>16</v>
      </c>
      <c r="D25" s="54" t="s">
        <v>34</v>
      </c>
      <c r="E25" s="89"/>
      <c r="F25" s="89"/>
      <c r="G25" s="89"/>
      <c r="H25" s="130"/>
      <c r="I25" s="193"/>
      <c r="J25" s="6" t="s">
        <v>125</v>
      </c>
    </row>
    <row r="26" spans="2:10" x14ac:dyDescent="0.45">
      <c r="B26" s="12"/>
      <c r="C26" s="7" t="s">
        <v>23</v>
      </c>
      <c r="D26" s="54" t="s">
        <v>34</v>
      </c>
      <c r="E26" s="89"/>
      <c r="F26" s="89"/>
      <c r="G26" s="89"/>
      <c r="H26" s="130"/>
      <c r="I26" s="193"/>
      <c r="J26" s="6" t="s">
        <v>125</v>
      </c>
    </row>
    <row r="27" spans="2:10" x14ac:dyDescent="0.45">
      <c r="B27" s="12"/>
      <c r="C27" s="7" t="s">
        <v>19</v>
      </c>
      <c r="D27" s="54" t="s">
        <v>34</v>
      </c>
      <c r="E27" s="89"/>
      <c r="F27" s="89"/>
      <c r="G27" s="89"/>
      <c r="H27" s="130"/>
      <c r="I27" s="193"/>
      <c r="J27" s="6" t="s">
        <v>125</v>
      </c>
    </row>
    <row r="28" spans="2:10" x14ac:dyDescent="0.45">
      <c r="B28" s="12"/>
      <c r="C28" s="7" t="s">
        <v>17</v>
      </c>
      <c r="D28" s="54" t="s">
        <v>34</v>
      </c>
      <c r="E28" s="89"/>
      <c r="F28" s="89"/>
      <c r="G28" s="89"/>
      <c r="H28" s="130"/>
      <c r="I28" s="193"/>
      <c r="J28" s="6" t="s">
        <v>125</v>
      </c>
    </row>
    <row r="29" spans="2:10" x14ac:dyDescent="0.45">
      <c r="B29" s="12"/>
      <c r="C29" s="7" t="s">
        <v>178</v>
      </c>
      <c r="D29" s="54" t="s">
        <v>34</v>
      </c>
      <c r="E29" s="89"/>
      <c r="F29" s="89"/>
      <c r="G29" s="89"/>
      <c r="H29" s="130"/>
      <c r="I29" s="193"/>
    </row>
    <row r="30" spans="2:10" x14ac:dyDescent="0.45">
      <c r="B30" s="12"/>
      <c r="C30" s="7" t="s">
        <v>18</v>
      </c>
      <c r="D30" s="54" t="s">
        <v>34</v>
      </c>
      <c r="E30" s="89"/>
      <c r="F30" s="89"/>
      <c r="G30" s="89"/>
      <c r="H30" s="130"/>
      <c r="I30" s="193"/>
      <c r="J30" s="6" t="s">
        <v>125</v>
      </c>
    </row>
    <row r="31" spans="2:10" x14ac:dyDescent="0.45">
      <c r="B31" s="12"/>
      <c r="C31" s="7" t="s">
        <v>21</v>
      </c>
      <c r="D31" s="54" t="s">
        <v>34</v>
      </c>
      <c r="E31" s="89"/>
      <c r="F31" s="89"/>
      <c r="G31" s="89"/>
      <c r="H31" s="130"/>
      <c r="I31" s="193"/>
      <c r="J31" s="6" t="s">
        <v>125</v>
      </c>
    </row>
    <row r="32" spans="2:10" x14ac:dyDescent="0.45">
      <c r="B32" s="12"/>
      <c r="C32" s="7" t="s">
        <v>15</v>
      </c>
      <c r="D32" s="54" t="s">
        <v>34</v>
      </c>
      <c r="E32" s="89"/>
      <c r="F32" s="89"/>
      <c r="G32" s="89"/>
      <c r="H32" s="130"/>
      <c r="I32" s="193"/>
      <c r="J32" s="6" t="s">
        <v>125</v>
      </c>
    </row>
    <row r="33" spans="2:10" x14ac:dyDescent="0.45">
      <c r="B33" s="12"/>
      <c r="C33" s="7" t="s">
        <v>0</v>
      </c>
      <c r="D33" s="54" t="s">
        <v>34</v>
      </c>
      <c r="E33" s="89"/>
      <c r="F33" s="89"/>
      <c r="G33" s="89"/>
      <c r="H33" s="130"/>
      <c r="I33" s="193"/>
      <c r="J33" s="6" t="s">
        <v>125</v>
      </c>
    </row>
    <row r="34" spans="2:10" x14ac:dyDescent="0.45">
      <c r="B34" s="12"/>
      <c r="C34" s="7"/>
      <c r="D34" s="13"/>
      <c r="E34" s="27"/>
      <c r="F34" s="27"/>
      <c r="G34" s="28"/>
      <c r="H34" s="141"/>
      <c r="I34" s="193"/>
      <c r="J34" s="6" t="s">
        <v>125</v>
      </c>
    </row>
    <row r="35" spans="2:10" ht="29.25" customHeight="1" x14ac:dyDescent="0.45">
      <c r="B35" s="12"/>
      <c r="C35" s="35" t="s">
        <v>176</v>
      </c>
      <c r="D35" s="16"/>
      <c r="E35" s="36"/>
      <c r="F35" s="36"/>
      <c r="G35" s="37"/>
      <c r="H35" s="142"/>
      <c r="I35" s="595" t="s">
        <v>163</v>
      </c>
      <c r="J35" s="6" t="s">
        <v>125</v>
      </c>
    </row>
    <row r="36" spans="2:10" ht="21" customHeight="1" x14ac:dyDescent="0.45">
      <c r="B36" s="12"/>
      <c r="C36" s="34" t="s">
        <v>168</v>
      </c>
      <c r="D36" s="215" t="s">
        <v>171</v>
      </c>
      <c r="E36" s="89"/>
      <c r="F36" s="89"/>
      <c r="G36" s="89"/>
      <c r="H36" s="130"/>
      <c r="I36" s="595"/>
      <c r="J36" s="6" t="s">
        <v>125</v>
      </c>
    </row>
    <row r="37" spans="2:10" ht="34.9" x14ac:dyDescent="0.45">
      <c r="B37" s="12"/>
      <c r="C37" s="34" t="s">
        <v>169</v>
      </c>
      <c r="D37" s="148" t="s">
        <v>170</v>
      </c>
      <c r="E37" s="89"/>
      <c r="F37" s="89"/>
      <c r="G37" s="89"/>
      <c r="H37" s="130"/>
      <c r="I37" s="193" t="s">
        <v>177</v>
      </c>
      <c r="J37" s="6" t="s">
        <v>125</v>
      </c>
    </row>
    <row r="38" spans="2:10" x14ac:dyDescent="0.45">
      <c r="B38" s="12"/>
      <c r="C38" s="7"/>
      <c r="D38" s="13"/>
      <c r="E38" s="25"/>
      <c r="F38" s="25"/>
      <c r="G38" s="26"/>
      <c r="H38" s="143"/>
      <c r="I38" s="193"/>
      <c r="J38" s="6" t="s">
        <v>125</v>
      </c>
    </row>
    <row r="39" spans="2:10" ht="23.65" thickBot="1" x14ac:dyDescent="0.5">
      <c r="B39" s="14"/>
      <c r="C39" s="8" t="s">
        <v>179</v>
      </c>
      <c r="D39" s="67" t="s">
        <v>30</v>
      </c>
      <c r="E39" s="91"/>
      <c r="F39" s="91"/>
      <c r="G39" s="92"/>
      <c r="H39" s="131"/>
      <c r="I39" s="196" t="s">
        <v>207</v>
      </c>
      <c r="J39" s="6" t="s">
        <v>125</v>
      </c>
    </row>
    <row r="40" spans="2:10" ht="14.65" thickBot="1" x14ac:dyDescent="0.5">
      <c r="D40" s="13"/>
      <c r="E40" s="27"/>
      <c r="F40" s="27"/>
      <c r="H40" s="140"/>
      <c r="J40" s="6" t="s">
        <v>125</v>
      </c>
    </row>
    <row r="41" spans="2:10" x14ac:dyDescent="0.45">
      <c r="B41" s="19" t="s">
        <v>99</v>
      </c>
      <c r="C41" s="9"/>
      <c r="D41" s="10"/>
      <c r="E41" s="23"/>
      <c r="F41" s="23"/>
      <c r="G41" s="24"/>
      <c r="H41" s="144"/>
      <c r="I41" s="192"/>
      <c r="J41" s="6" t="s">
        <v>125</v>
      </c>
    </row>
    <row r="42" spans="2:10" ht="31.5" customHeight="1" x14ac:dyDescent="0.45">
      <c r="B42" s="12"/>
      <c r="C42" s="15" t="s">
        <v>172</v>
      </c>
      <c r="D42" s="123" t="s">
        <v>123</v>
      </c>
      <c r="E42" s="57"/>
      <c r="F42" s="57"/>
      <c r="G42" s="58"/>
      <c r="H42" s="130"/>
      <c r="I42" s="602" t="s">
        <v>115</v>
      </c>
      <c r="J42" s="6" t="s">
        <v>125</v>
      </c>
    </row>
    <row r="43" spans="2:10" ht="42.75" x14ac:dyDescent="0.45">
      <c r="B43" s="12"/>
      <c r="C43" s="17" t="s">
        <v>182</v>
      </c>
      <c r="D43" s="123" t="s">
        <v>44</v>
      </c>
      <c r="E43" s="55"/>
      <c r="F43" s="55"/>
      <c r="G43" s="56"/>
      <c r="H43" s="130"/>
      <c r="I43" s="602"/>
      <c r="J43" s="6" t="s">
        <v>125</v>
      </c>
    </row>
    <row r="44" spans="2:10" x14ac:dyDescent="0.45">
      <c r="B44" s="12"/>
      <c r="C44" s="7"/>
      <c r="D44" s="13"/>
      <c r="E44" s="27"/>
      <c r="F44" s="27"/>
      <c r="G44" s="28"/>
      <c r="H44" s="141"/>
      <c r="I44" s="193"/>
      <c r="J44" s="6" t="s">
        <v>125</v>
      </c>
    </row>
    <row r="45" spans="2:10" ht="34.9" x14ac:dyDescent="0.45">
      <c r="B45" s="12"/>
      <c r="C45" s="15" t="s">
        <v>116</v>
      </c>
      <c r="D45" s="13"/>
      <c r="E45" s="27"/>
      <c r="F45" s="27"/>
      <c r="G45" s="28"/>
      <c r="H45" s="141"/>
      <c r="I45" s="193" t="s">
        <v>189</v>
      </c>
      <c r="J45" s="6" t="s">
        <v>125</v>
      </c>
    </row>
    <row r="46" spans="2:10" ht="34.9" x14ac:dyDescent="0.45">
      <c r="B46" s="12"/>
      <c r="C46" s="17" t="s">
        <v>184</v>
      </c>
      <c r="D46" s="215" t="s">
        <v>171</v>
      </c>
      <c r="E46" s="89"/>
      <c r="F46" s="89"/>
      <c r="G46" s="89"/>
      <c r="H46" s="130"/>
      <c r="I46" s="194" t="s">
        <v>213</v>
      </c>
      <c r="J46" s="6" t="s">
        <v>125</v>
      </c>
    </row>
    <row r="47" spans="2:10" ht="58.15" x14ac:dyDescent="0.45">
      <c r="B47" s="12"/>
      <c r="C47" s="17" t="s">
        <v>185</v>
      </c>
      <c r="D47" s="215" t="s">
        <v>171</v>
      </c>
      <c r="E47" s="89"/>
      <c r="F47" s="89"/>
      <c r="G47" s="89"/>
      <c r="H47" s="130"/>
      <c r="I47" s="193" t="s">
        <v>187</v>
      </c>
      <c r="J47" s="6" t="s">
        <v>125</v>
      </c>
    </row>
    <row r="48" spans="2:10" ht="39" customHeight="1" x14ac:dyDescent="0.45">
      <c r="B48" s="12"/>
      <c r="C48" s="17" t="s">
        <v>186</v>
      </c>
      <c r="D48" s="148" t="s">
        <v>170</v>
      </c>
      <c r="E48" s="89"/>
      <c r="F48" s="89"/>
      <c r="G48" s="89"/>
      <c r="H48" s="130"/>
      <c r="I48" s="193" t="s">
        <v>177</v>
      </c>
      <c r="J48" s="6" t="s">
        <v>125</v>
      </c>
    </row>
    <row r="49" spans="2:10" x14ac:dyDescent="0.45">
      <c r="B49" s="12"/>
      <c r="C49" s="7"/>
      <c r="D49" s="13"/>
      <c r="E49" s="27"/>
      <c r="F49" s="27"/>
      <c r="G49" s="28"/>
      <c r="H49" s="141"/>
      <c r="I49" s="193"/>
      <c r="J49" s="6" t="s">
        <v>125</v>
      </c>
    </row>
    <row r="50" spans="2:10" ht="15.75" customHeight="1" x14ac:dyDescent="0.45">
      <c r="B50" s="12"/>
      <c r="C50" s="15" t="s">
        <v>37</v>
      </c>
      <c r="D50" s="123" t="s">
        <v>123</v>
      </c>
      <c r="E50" s="86"/>
      <c r="F50" s="86"/>
      <c r="G50" s="87"/>
      <c r="H50" s="130"/>
      <c r="I50" s="193"/>
      <c r="J50" s="6" t="s">
        <v>125</v>
      </c>
    </row>
    <row r="51" spans="2:10" ht="14.65" thickBot="1" x14ac:dyDescent="0.5">
      <c r="B51" s="14"/>
      <c r="C51" s="18" t="s">
        <v>183</v>
      </c>
      <c r="D51" s="124" t="s">
        <v>117</v>
      </c>
      <c r="E51" s="85"/>
      <c r="F51" s="85"/>
      <c r="G51" s="88"/>
      <c r="H51" s="131"/>
      <c r="I51" s="196"/>
      <c r="J51" s="6" t="s">
        <v>125</v>
      </c>
    </row>
    <row r="52" spans="2:10" ht="14.65" thickBot="1" x14ac:dyDescent="0.5">
      <c r="D52" s="13"/>
      <c r="E52" s="27"/>
      <c r="F52" s="27"/>
      <c r="H52" s="140"/>
      <c r="J52" s="6" t="s">
        <v>125</v>
      </c>
    </row>
    <row r="53" spans="2:10" x14ac:dyDescent="0.45">
      <c r="B53" s="19" t="s">
        <v>100</v>
      </c>
      <c r="C53" s="9"/>
      <c r="D53" s="10"/>
      <c r="E53" s="23"/>
      <c r="F53" s="23"/>
      <c r="G53" s="24"/>
      <c r="H53" s="144"/>
      <c r="I53" s="192"/>
      <c r="J53" s="6" t="s">
        <v>125</v>
      </c>
    </row>
    <row r="54" spans="2:10" x14ac:dyDescent="0.45">
      <c r="B54" s="12"/>
      <c r="C54" s="15" t="s">
        <v>188</v>
      </c>
      <c r="D54" s="13"/>
      <c r="E54" s="27"/>
      <c r="F54" s="27"/>
      <c r="G54" s="28"/>
      <c r="H54" s="141"/>
      <c r="I54" s="193" t="s">
        <v>190</v>
      </c>
      <c r="J54" s="6" t="s">
        <v>125</v>
      </c>
    </row>
    <row r="55" spans="2:10" ht="46.5" x14ac:dyDescent="0.45">
      <c r="B55" s="12"/>
      <c r="C55" s="7" t="s">
        <v>194</v>
      </c>
      <c r="D55" s="54" t="s">
        <v>34</v>
      </c>
      <c r="E55" s="89"/>
      <c r="F55" s="89"/>
      <c r="G55" s="90"/>
      <c r="H55" s="130"/>
      <c r="I55" s="193" t="s">
        <v>191</v>
      </c>
      <c r="J55" s="6" t="s">
        <v>125</v>
      </c>
    </row>
    <row r="56" spans="2:10" ht="34.9" x14ac:dyDescent="0.45">
      <c r="B56" s="12"/>
      <c r="C56" s="7" t="s">
        <v>195</v>
      </c>
      <c r="D56" s="54" t="s">
        <v>34</v>
      </c>
      <c r="E56" s="89"/>
      <c r="F56" s="89"/>
      <c r="G56" s="90"/>
      <c r="H56" s="130"/>
      <c r="I56" s="193" t="s">
        <v>192</v>
      </c>
      <c r="J56" s="6" t="s">
        <v>125</v>
      </c>
    </row>
    <row r="57" spans="2:10" ht="46.5" x14ac:dyDescent="0.45">
      <c r="B57" s="12"/>
      <c r="C57" s="7" t="s">
        <v>43</v>
      </c>
      <c r="D57" s="125" t="s">
        <v>44</v>
      </c>
      <c r="E57" s="55"/>
      <c r="F57" s="55"/>
      <c r="G57" s="55"/>
      <c r="H57" s="130"/>
      <c r="I57" s="193" t="s">
        <v>193</v>
      </c>
      <c r="J57" s="6" t="s">
        <v>125</v>
      </c>
    </row>
    <row r="58" spans="2:10" x14ac:dyDescent="0.45">
      <c r="B58" s="12"/>
      <c r="C58" s="7"/>
      <c r="D58" s="16"/>
      <c r="E58" s="45"/>
      <c r="F58" s="45"/>
      <c r="G58" s="46"/>
      <c r="H58" s="145"/>
      <c r="I58" s="193"/>
      <c r="J58" s="6" t="s">
        <v>125</v>
      </c>
    </row>
    <row r="59" spans="2:10" x14ac:dyDescent="0.35">
      <c r="B59" s="12"/>
      <c r="C59" s="15" t="s">
        <v>51</v>
      </c>
      <c r="D59" s="13"/>
      <c r="E59" s="27"/>
      <c r="F59" s="27"/>
      <c r="G59" s="28"/>
      <c r="H59" s="141"/>
      <c r="I59" s="197"/>
      <c r="J59" s="6" t="s">
        <v>125</v>
      </c>
    </row>
    <row r="60" spans="2:10" ht="28.5" x14ac:dyDescent="0.45">
      <c r="B60" s="12"/>
      <c r="C60" s="21" t="s">
        <v>91</v>
      </c>
      <c r="D60" s="125" t="s">
        <v>123</v>
      </c>
      <c r="E60" s="57"/>
      <c r="F60" s="57"/>
      <c r="G60" s="58"/>
      <c r="H60" s="130"/>
      <c r="I60" s="193"/>
      <c r="J60" s="6" t="s">
        <v>125</v>
      </c>
    </row>
    <row r="61" spans="2:10" ht="28.5" x14ac:dyDescent="0.45">
      <c r="B61" s="12"/>
      <c r="C61" s="17" t="s">
        <v>122</v>
      </c>
      <c r="D61" s="125" t="s">
        <v>123</v>
      </c>
      <c r="E61" s="83"/>
      <c r="F61" s="83"/>
      <c r="G61" s="84"/>
      <c r="H61" s="130"/>
      <c r="I61" s="193" t="s">
        <v>110</v>
      </c>
      <c r="J61" s="6" t="s">
        <v>125</v>
      </c>
    </row>
    <row r="62" spans="2:10" ht="28.5" x14ac:dyDescent="0.45">
      <c r="B62" s="12"/>
      <c r="C62" s="7" t="s">
        <v>7</v>
      </c>
      <c r="D62" s="125" t="s">
        <v>123</v>
      </c>
      <c r="E62" s="83"/>
      <c r="F62" s="83"/>
      <c r="G62" s="84"/>
      <c r="H62" s="130"/>
      <c r="I62" s="198" t="s">
        <v>121</v>
      </c>
      <c r="J62" s="6" t="s">
        <v>125</v>
      </c>
    </row>
    <row r="63" spans="2:10" ht="14.65" thickBot="1" x14ac:dyDescent="0.5">
      <c r="B63" s="14"/>
      <c r="C63" s="18" t="s">
        <v>8</v>
      </c>
      <c r="D63" s="124" t="s">
        <v>96</v>
      </c>
      <c r="E63" s="59"/>
      <c r="F63" s="59"/>
      <c r="G63" s="60"/>
      <c r="H63" s="131"/>
      <c r="I63" s="196"/>
      <c r="J63" s="6" t="s">
        <v>125</v>
      </c>
    </row>
    <row r="64" spans="2:10" ht="14.65" thickBot="1" x14ac:dyDescent="0.5">
      <c r="D64" s="13"/>
      <c r="E64" s="27"/>
      <c r="F64" s="27"/>
      <c r="H64" s="140"/>
      <c r="J64" s="6" t="s">
        <v>125</v>
      </c>
    </row>
    <row r="65" spans="2:10" x14ac:dyDescent="0.45">
      <c r="B65" s="19" t="s">
        <v>101</v>
      </c>
      <c r="C65" s="9"/>
      <c r="D65" s="10"/>
      <c r="E65" s="23"/>
      <c r="F65" s="23"/>
      <c r="G65" s="24"/>
      <c r="H65" s="146"/>
      <c r="I65" s="192"/>
      <c r="J65" s="6" t="s">
        <v>125</v>
      </c>
    </row>
    <row r="66" spans="2:10" ht="23.25" x14ac:dyDescent="0.45">
      <c r="B66" s="12"/>
      <c r="C66" s="15" t="s">
        <v>94</v>
      </c>
      <c r="D66" s="54" t="s">
        <v>30</v>
      </c>
      <c r="E66" s="89"/>
      <c r="F66" s="89"/>
      <c r="G66" s="89"/>
      <c r="H66" s="130"/>
      <c r="I66" s="193" t="s">
        <v>208</v>
      </c>
      <c r="J66" s="6" t="s">
        <v>125</v>
      </c>
    </row>
    <row r="67" spans="2:10" x14ac:dyDescent="0.45">
      <c r="B67" s="12"/>
      <c r="C67" s="15" t="s">
        <v>49</v>
      </c>
      <c r="D67" s="13"/>
      <c r="E67" s="29"/>
      <c r="F67" s="29"/>
      <c r="G67" s="30"/>
      <c r="H67" s="147"/>
      <c r="I67" s="193"/>
      <c r="J67" s="6" t="s">
        <v>125</v>
      </c>
    </row>
    <row r="68" spans="2:10" x14ac:dyDescent="0.45">
      <c r="B68" s="12"/>
      <c r="C68" s="17" t="s">
        <v>45</v>
      </c>
      <c r="D68" s="123" t="s">
        <v>44</v>
      </c>
      <c r="E68" s="61"/>
      <c r="F68" s="61"/>
      <c r="G68" s="62"/>
      <c r="H68" s="130"/>
      <c r="I68" s="595" t="s">
        <v>105</v>
      </c>
      <c r="J68" s="6" t="s">
        <v>125</v>
      </c>
    </row>
    <row r="69" spans="2:10" x14ac:dyDescent="0.45">
      <c r="B69" s="12"/>
      <c r="C69" s="17" t="s">
        <v>46</v>
      </c>
      <c r="D69" s="123" t="s">
        <v>44</v>
      </c>
      <c r="E69" s="61"/>
      <c r="F69" s="61"/>
      <c r="G69" s="62"/>
      <c r="H69" s="130"/>
      <c r="I69" s="595"/>
      <c r="J69" s="6" t="s">
        <v>125</v>
      </c>
    </row>
    <row r="70" spans="2:10" x14ac:dyDescent="0.45">
      <c r="B70" s="12"/>
      <c r="C70" s="17" t="s">
        <v>47</v>
      </c>
      <c r="D70" s="123" t="s">
        <v>44</v>
      </c>
      <c r="E70" s="61"/>
      <c r="F70" s="61"/>
      <c r="G70" s="62"/>
      <c r="H70" s="130"/>
      <c r="I70" s="595"/>
      <c r="J70" s="6" t="s">
        <v>125</v>
      </c>
    </row>
    <row r="71" spans="2:10" x14ac:dyDescent="0.45">
      <c r="B71" s="12"/>
      <c r="C71" s="17" t="s">
        <v>48</v>
      </c>
      <c r="D71" s="123" t="s">
        <v>44</v>
      </c>
      <c r="E71" s="61"/>
      <c r="F71" s="61"/>
      <c r="G71" s="62"/>
      <c r="H71" s="130"/>
      <c r="I71" s="595"/>
      <c r="J71" s="6" t="s">
        <v>125</v>
      </c>
    </row>
    <row r="72" spans="2:10" ht="42.75" x14ac:dyDescent="0.45">
      <c r="B72" s="48"/>
      <c r="C72" s="49" t="s">
        <v>14</v>
      </c>
      <c r="D72" s="126" t="s">
        <v>61</v>
      </c>
      <c r="E72" s="89"/>
      <c r="F72" s="89"/>
      <c r="G72" s="89"/>
      <c r="H72" s="132"/>
      <c r="I72" s="199"/>
      <c r="J72" s="6" t="s">
        <v>125</v>
      </c>
    </row>
    <row r="73" spans="2:10" ht="14.65" thickBot="1" x14ac:dyDescent="0.5">
      <c r="B73" s="14"/>
      <c r="C73" s="47" t="s">
        <v>107</v>
      </c>
      <c r="D73" s="127" t="s">
        <v>96</v>
      </c>
      <c r="E73" s="64"/>
      <c r="F73" s="64"/>
      <c r="G73" s="64"/>
      <c r="H73" s="131"/>
      <c r="I73" s="196"/>
      <c r="J73" s="6" t="s">
        <v>125</v>
      </c>
    </row>
    <row r="74" spans="2:10" ht="14.65" thickBot="1" x14ac:dyDescent="0.5">
      <c r="D74" s="13"/>
      <c r="E74" s="27"/>
      <c r="F74" s="27"/>
      <c r="H74" s="140"/>
      <c r="J74" s="6" t="s">
        <v>125</v>
      </c>
    </row>
    <row r="75" spans="2:10" x14ac:dyDescent="0.45">
      <c r="B75" s="19" t="s">
        <v>102</v>
      </c>
      <c r="C75" s="9"/>
      <c r="D75" s="10"/>
      <c r="E75" s="23"/>
      <c r="F75" s="23"/>
      <c r="G75" s="24"/>
      <c r="H75" s="144"/>
      <c r="I75" s="192"/>
      <c r="J75" s="6" t="s">
        <v>125</v>
      </c>
    </row>
    <row r="76" spans="2:10" ht="28.5" x14ac:dyDescent="0.45">
      <c r="B76" s="12"/>
      <c r="C76" s="7" t="s">
        <v>9</v>
      </c>
      <c r="D76" s="123" t="s">
        <v>123</v>
      </c>
      <c r="E76" s="57"/>
      <c r="F76" s="57"/>
      <c r="G76" s="58"/>
      <c r="H76" s="130"/>
      <c r="I76" s="193" t="s">
        <v>105</v>
      </c>
      <c r="J76" s="6" t="s">
        <v>125</v>
      </c>
    </row>
    <row r="77" spans="2:10" x14ac:dyDescent="0.45">
      <c r="B77" s="12"/>
      <c r="C77" s="7"/>
      <c r="D77" s="13"/>
      <c r="E77" s="27"/>
      <c r="F77" s="27"/>
      <c r="G77" s="28"/>
      <c r="H77" s="141"/>
      <c r="I77" s="193"/>
      <c r="J77" s="6" t="s">
        <v>125</v>
      </c>
    </row>
    <row r="78" spans="2:10" x14ac:dyDescent="0.45">
      <c r="B78" s="12"/>
      <c r="C78" s="15" t="s">
        <v>59</v>
      </c>
      <c r="D78" s="13"/>
      <c r="E78" s="27"/>
      <c r="F78" s="27"/>
      <c r="G78" s="28"/>
      <c r="H78" s="141"/>
      <c r="I78" s="193" t="s">
        <v>156</v>
      </c>
      <c r="J78" s="6" t="s">
        <v>125</v>
      </c>
    </row>
    <row r="79" spans="2:10" ht="25.5" customHeight="1" x14ac:dyDescent="0.45">
      <c r="B79" s="12"/>
      <c r="C79" s="17" t="s">
        <v>10</v>
      </c>
      <c r="D79" s="123" t="s">
        <v>60</v>
      </c>
      <c r="E79" s="55"/>
      <c r="F79" s="55"/>
      <c r="G79" s="56"/>
      <c r="H79" s="130"/>
      <c r="I79" s="595" t="s">
        <v>105</v>
      </c>
      <c r="J79" s="6" t="s">
        <v>125</v>
      </c>
    </row>
    <row r="80" spans="2:10" ht="25.5" customHeight="1" x14ac:dyDescent="0.45">
      <c r="B80" s="12"/>
      <c r="C80" s="17" t="s">
        <v>155</v>
      </c>
      <c r="D80" s="123" t="s">
        <v>60</v>
      </c>
      <c r="E80" s="55"/>
      <c r="F80" s="55"/>
      <c r="G80" s="56"/>
      <c r="H80" s="130"/>
      <c r="I80" s="595"/>
    </row>
    <row r="81" spans="2:10" x14ac:dyDescent="0.45">
      <c r="B81" s="12"/>
      <c r="C81" s="17" t="s">
        <v>11</v>
      </c>
      <c r="D81" s="123" t="s">
        <v>60</v>
      </c>
      <c r="E81" s="55"/>
      <c r="F81" s="55"/>
      <c r="G81" s="56"/>
      <c r="H81" s="130"/>
      <c r="I81" s="595"/>
      <c r="J81" s="6" t="s">
        <v>125</v>
      </c>
    </row>
    <row r="82" spans="2:10" x14ac:dyDescent="0.45">
      <c r="B82" s="12"/>
      <c r="C82" s="17" t="s">
        <v>12</v>
      </c>
      <c r="D82" s="123" t="s">
        <v>60</v>
      </c>
      <c r="E82" s="55"/>
      <c r="F82" s="55"/>
      <c r="G82" s="56"/>
      <c r="H82" s="130"/>
      <c r="I82" s="595"/>
      <c r="J82" s="6" t="s">
        <v>125</v>
      </c>
    </row>
    <row r="83" spans="2:10" x14ac:dyDescent="0.45">
      <c r="B83" s="12"/>
      <c r="C83" s="17" t="s">
        <v>13</v>
      </c>
      <c r="D83" s="123" t="s">
        <v>60</v>
      </c>
      <c r="E83" s="55"/>
      <c r="F83" s="55"/>
      <c r="G83" s="56"/>
      <c r="H83" s="130"/>
      <c r="I83" s="595"/>
      <c r="J83" s="6" t="s">
        <v>125</v>
      </c>
    </row>
    <row r="84" spans="2:10" x14ac:dyDescent="0.45">
      <c r="B84" s="12"/>
      <c r="C84" s="17" t="s">
        <v>0</v>
      </c>
      <c r="D84" s="123" t="s">
        <v>60</v>
      </c>
      <c r="E84" s="55"/>
      <c r="F84" s="55"/>
      <c r="G84" s="56"/>
      <c r="H84" s="130"/>
      <c r="I84" s="595"/>
      <c r="J84" s="6" t="s">
        <v>125</v>
      </c>
    </row>
    <row r="85" spans="2:10" ht="14.65" thickBot="1" x14ac:dyDescent="0.5">
      <c r="B85" s="14"/>
      <c r="C85" s="18" t="s">
        <v>95</v>
      </c>
      <c r="D85" s="127" t="s">
        <v>96</v>
      </c>
      <c r="E85" s="65"/>
      <c r="F85" s="65"/>
      <c r="G85" s="66"/>
      <c r="H85" s="131"/>
      <c r="I85" s="596"/>
      <c r="J85" s="6" t="s">
        <v>125</v>
      </c>
    </row>
    <row r="86" spans="2:10" ht="14.65" thickBot="1" x14ac:dyDescent="0.5">
      <c r="D86" s="13"/>
      <c r="E86" s="27"/>
      <c r="F86" s="27"/>
      <c r="H86" s="140"/>
      <c r="J86" s="6" t="s">
        <v>125</v>
      </c>
    </row>
    <row r="87" spans="2:10" x14ac:dyDescent="0.45">
      <c r="B87" s="19" t="s">
        <v>196</v>
      </c>
      <c r="C87" s="9"/>
      <c r="D87" s="10"/>
      <c r="E87" s="23"/>
      <c r="F87" s="23"/>
      <c r="G87" s="24"/>
      <c r="H87" s="144"/>
      <c r="I87" s="192"/>
      <c r="J87" s="6" t="s">
        <v>125</v>
      </c>
    </row>
    <row r="88" spans="2:10" ht="28.9" thickBot="1" x14ac:dyDescent="0.5">
      <c r="B88" s="14"/>
      <c r="C88" s="8" t="s">
        <v>173</v>
      </c>
      <c r="D88" s="216" t="s">
        <v>92</v>
      </c>
      <c r="E88" s="59"/>
      <c r="F88" s="59"/>
      <c r="G88" s="59"/>
      <c r="H88" s="131"/>
      <c r="I88" s="196"/>
      <c r="J88" s="6" t="s">
        <v>125</v>
      </c>
    </row>
    <row r="89" spans="2:10" x14ac:dyDescent="0.45">
      <c r="H89" s="140"/>
    </row>
    <row r="90" spans="2:10" x14ac:dyDescent="0.45">
      <c r="H90" s="140"/>
    </row>
    <row r="91" spans="2:10" x14ac:dyDescent="0.45">
      <c r="H91" s="140"/>
    </row>
    <row r="92" spans="2:10" x14ac:dyDescent="0.45">
      <c r="H92" s="140"/>
    </row>
    <row r="93" spans="2:10" x14ac:dyDescent="0.45">
      <c r="H93" s="140"/>
    </row>
    <row r="94" spans="2:10" x14ac:dyDescent="0.45">
      <c r="H94" s="140"/>
    </row>
  </sheetData>
  <sheetProtection algorithmName="SHA-512" hashValue="6tOeTJwpLGVfa61lrbJgY2+p5PYyJ0+hkWPZgv3FlxcWQVk36fBvXdUTtJzdFUw5Pv80XlIEoH9bfdkkD8EuIg==" saltValue="EJjoa6cJDj7CeyIlPaE7+g==" spinCount="100000" sheet="1" objects="1" scenarios="1"/>
  <mergeCells count="9">
    <mergeCell ref="I42:I43"/>
    <mergeCell ref="I68:I71"/>
    <mergeCell ref="I79:I85"/>
    <mergeCell ref="C1:I1"/>
    <mergeCell ref="D2:F2"/>
    <mergeCell ref="D3:F3"/>
    <mergeCell ref="F4:G4"/>
    <mergeCell ref="I17:I19"/>
    <mergeCell ref="I35:I36"/>
  </mergeCells>
  <conditionalFormatting sqref="E1:I6 E19:I36 H7:I12 E49:I65 H47:I48 E40:I45 E39:H39 E67:I71 H66 E73:I92 H72:I72 E38:I38 H37:I37 H46 H14:I18">
    <cfRule type="expression" dxfId="41" priority="14">
      <formula>CELL("protect",E1)=0</formula>
    </cfRule>
  </conditionalFormatting>
  <conditionalFormatting sqref="D7:D12 D14:D88">
    <cfRule type="expression" dxfId="40" priority="13">
      <formula>CELL("protect",D7)=1</formula>
    </cfRule>
  </conditionalFormatting>
  <conditionalFormatting sqref="E7:G12 E14:G18">
    <cfRule type="expression" dxfId="39" priority="12">
      <formula>CELL("protect",E7)=0</formula>
    </cfRule>
  </conditionalFormatting>
  <conditionalFormatting sqref="E46:G46">
    <cfRule type="expression" dxfId="38" priority="11">
      <formula>CELL("protect",E46)=0</formula>
    </cfRule>
  </conditionalFormatting>
  <conditionalFormatting sqref="E47:G47">
    <cfRule type="expression" dxfId="37" priority="10">
      <formula>CELL("protect",E47)=0</formula>
    </cfRule>
  </conditionalFormatting>
  <conditionalFormatting sqref="E48:G48">
    <cfRule type="expression" dxfId="36" priority="9">
      <formula>CELL("protect",E48)=0</formula>
    </cfRule>
  </conditionalFormatting>
  <conditionalFormatting sqref="I39">
    <cfRule type="expression" dxfId="35" priority="8">
      <formula>CELL("protect",I39)=0</formula>
    </cfRule>
  </conditionalFormatting>
  <conditionalFormatting sqref="I66">
    <cfRule type="expression" dxfId="34" priority="7">
      <formula>CELL("protect",I66)=0</formula>
    </cfRule>
  </conditionalFormatting>
  <conditionalFormatting sqref="E66:G66">
    <cfRule type="expression" dxfId="33" priority="6">
      <formula>CELL("protect",E66)=0</formula>
    </cfRule>
  </conditionalFormatting>
  <conditionalFormatting sqref="E72:G72">
    <cfRule type="expression" dxfId="32" priority="5">
      <formula>CELL("protect",E72)=0</formula>
    </cfRule>
  </conditionalFormatting>
  <conditionalFormatting sqref="E37:G37">
    <cfRule type="expression" dxfId="31" priority="4">
      <formula>CELL("protect",E37)=0</formula>
    </cfRule>
  </conditionalFormatting>
  <conditionalFormatting sqref="I46">
    <cfRule type="expression" dxfId="30" priority="3">
      <formula>CELL("protect",I46)=0</formula>
    </cfRule>
  </conditionalFormatting>
  <conditionalFormatting sqref="E13:I13">
    <cfRule type="expression" dxfId="29" priority="2">
      <formula>CELL("protect",E13)=0</formula>
    </cfRule>
  </conditionalFormatting>
  <conditionalFormatting sqref="D13">
    <cfRule type="expression" dxfId="28" priority="1">
      <formula>CELL("protect",D13)=1</formula>
    </cfRule>
  </conditionalFormatting>
  <pageMargins left="0.25" right="0.25" top="0.75" bottom="0.75" header="0.3" footer="0.3"/>
  <pageSetup scale="57"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DAB068A-86EB-4277-8122-20D5FAB577CE}">
          <x14:formula1>
            <xm:f>Lookups!$N$2:$N$4</xm:f>
          </x14:formula1>
          <xm:sqref>D88:G88</xm:sqref>
        </x14:dataValidation>
        <x14:dataValidation type="list" allowBlank="1" showInputMessage="1" showErrorMessage="1" xr:uid="{09770608-4BC7-49FC-8892-440BBF0221A9}">
          <x14:formula1>
            <xm:f>Lookups!$N$2:$N$6</xm:f>
          </x14:formula1>
          <xm:sqref>E42:G42</xm:sqref>
        </x14:dataValidation>
        <x14:dataValidation type="list" allowBlank="1" showInputMessage="1" showErrorMessage="1" xr:uid="{B7E05384-E31E-482C-A6C9-D3FEEC34DF3A}">
          <x14:formula1>
            <xm:f>Lookups!$M$3:$M$4</xm:f>
          </x14:formula1>
          <xm:sqref>D36 D46:D47</xm:sqref>
        </x14:dataValidation>
        <x14:dataValidation type="list" allowBlank="1" showInputMessage="1" showErrorMessage="1" xr:uid="{07EC85F9-38AA-4736-8ECB-85E0BFB87765}">
          <x14:formula1>
            <xm:f>Lookups!$H$2:$H$7</xm:f>
          </x14:formula1>
          <xm:sqref>D7:D8</xm:sqref>
        </x14:dataValidation>
        <x14:dataValidation type="list" allowBlank="1" showInputMessage="1" showErrorMessage="1" xr:uid="{A676E5F2-4EBC-436C-A2E2-EBF1152E9753}">
          <x14:formula1>
            <xm:f>Lookups!$D$2:$D$4</xm:f>
          </x14:formula1>
          <xm:sqref>E60:G60</xm:sqref>
        </x14:dataValidation>
        <x14:dataValidation type="list" allowBlank="1" showInputMessage="1" showErrorMessage="1" xr:uid="{907E67AD-E354-42D3-963A-F4C9BB04E29A}">
          <x14:formula1>
            <xm:f>Lookups!$A$2:$A$7</xm:f>
          </x14:formula1>
          <xm:sqref>D55:D56 D22:D35</xm:sqref>
        </x14:dataValidation>
        <x14:dataValidation type="list" allowBlank="1" showInputMessage="1" showErrorMessage="1" xr:uid="{E44E8830-FB9D-47BE-BD4C-1137E7C52E3E}">
          <x14:formula1>
            <xm:f>Lookups!$B$2:$B$7</xm:f>
          </x14:formula1>
          <xm:sqref>D39 D66:D67</xm:sqref>
        </x14:dataValidation>
        <x14:dataValidation type="list" allowBlank="1" showInputMessage="1" showErrorMessage="1" xr:uid="{132AC488-57D0-4B75-95AC-FF59B354FCA5}">
          <x14:formula1>
            <xm:f>Lookups!$E$2:$E$5</xm:f>
          </x14:formula1>
          <xm:sqref>E61:G61</xm:sqref>
        </x14:dataValidation>
        <x14:dataValidation type="list" allowBlank="1" showInputMessage="1" showErrorMessage="1" xr:uid="{2F6693E6-2373-42ED-AFC2-116EE0F73A3D}">
          <x14:formula1>
            <xm:f>Lookups!$F$2:$F$8</xm:f>
          </x14:formula1>
          <xm:sqref>E62:G62</xm:sqref>
        </x14:dataValidation>
        <x14:dataValidation type="list" allowBlank="1" showInputMessage="1" showErrorMessage="1" xr:uid="{C257C101-9D19-45EB-A58F-4A3D0556E141}">
          <x14:formula1>
            <xm:f>Lookups!$G$2:$G$6</xm:f>
          </x14:formula1>
          <xm:sqref>E76:G76</xm:sqref>
        </x14:dataValidation>
        <x14:dataValidation type="list" allowBlank="1" showInputMessage="1" showErrorMessage="1" xr:uid="{71914643-4232-4663-AE35-E0729D727BBC}">
          <x14:formula1>
            <xm:f>Lookups!$C$2:$C$6</xm:f>
          </x14:formula1>
          <xm:sqref>E50:G50</xm:sqref>
        </x14:dataValidation>
        <x14:dataValidation type="list" allowBlank="1" showInputMessage="1" showErrorMessage="1" xr:uid="{25133182-5C5F-40BC-9F90-F8DB913C3463}">
          <x14:formula1>
            <xm:f>Lookups!$J$2:$J$9</xm:f>
          </x14:formula1>
          <xm:sqref>D9:D10</xm:sqref>
        </x14:dataValidation>
        <x14:dataValidation type="list" allowBlank="1" showInputMessage="1" showErrorMessage="1" xr:uid="{BA1CE562-3EC1-4FC0-B82F-F5E0756E40E2}">
          <x14:formula1>
            <xm:f>Lookups!$I$2:$I$9</xm:f>
          </x14:formula1>
          <xm:sqref>D11:D13</xm:sqref>
        </x14:dataValidation>
        <x14:dataValidation type="list" allowBlank="1" showInputMessage="1" showErrorMessage="1" xr:uid="{1ABA7E92-50F8-46DD-9690-B1522B9D9DC7}">
          <x14:formula1>
            <xm:f>Lookups!$L$2:$L$4</xm:f>
          </x14:formula1>
          <xm:sqref>E73:G73 E19:G19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F040B-2271-4B1B-925B-067406D68B2D}">
  <sheetPr>
    <tabColor theme="3" tint="0.39997558519241921"/>
    <pageSetUpPr fitToPage="1"/>
  </sheetPr>
  <dimension ref="A1:J94"/>
  <sheetViews>
    <sheetView zoomScaleNormal="100" workbookViewId="0">
      <pane xSplit="3" ySplit="5" topLeftCell="D6" activePane="bottomRight" state="frozen"/>
      <selection activeCell="C10" sqref="C10"/>
      <selection pane="topRight" activeCell="C10" sqref="C10"/>
      <selection pane="bottomLeft" activeCell="C10" sqref="C10"/>
      <selection pane="bottomRight" activeCell="D2" sqref="D2:F2"/>
    </sheetView>
  </sheetViews>
  <sheetFormatPr defaultColWidth="9.1328125" defaultRowHeight="14.25" x14ac:dyDescent="0.45"/>
  <cols>
    <col min="1" max="1" width="1.265625" style="6" customWidth="1"/>
    <col min="2" max="2" width="2.73046875" style="6" customWidth="1"/>
    <col min="3" max="3" width="37" style="4" customWidth="1"/>
    <col min="4" max="4" width="20.59765625" style="6" customWidth="1"/>
    <col min="5" max="7" width="15.59765625" style="22" customWidth="1"/>
    <col min="8" max="8" width="24" style="121" customWidth="1"/>
    <col min="9" max="9" width="46.59765625" style="195" customWidth="1"/>
    <col min="10" max="10" width="9.1328125" style="6" hidden="1" customWidth="1"/>
    <col min="11" max="12" width="9.1328125" style="6"/>
    <col min="13" max="13" width="15.1328125" style="6" customWidth="1"/>
    <col min="14" max="14" width="25.86328125" style="6" customWidth="1"/>
    <col min="15" max="17" width="9.1328125" style="6"/>
    <col min="18" max="18" width="10.59765625" style="6" bestFit="1" customWidth="1"/>
    <col min="19" max="16384" width="9.1328125" style="6"/>
  </cols>
  <sheetData>
    <row r="1" spans="1:10" ht="16.5" customHeight="1" x14ac:dyDescent="0.45">
      <c r="C1" s="594" t="s">
        <v>201</v>
      </c>
      <c r="D1" s="594"/>
      <c r="E1" s="594"/>
      <c r="F1" s="594"/>
      <c r="G1" s="594"/>
      <c r="H1" s="594"/>
      <c r="I1" s="594"/>
    </row>
    <row r="2" spans="1:10" x14ac:dyDescent="0.45">
      <c r="A2" s="3" t="s">
        <v>83</v>
      </c>
      <c r="B2" s="4"/>
      <c r="D2" s="597"/>
      <c r="E2" s="597"/>
      <c r="F2" s="597"/>
      <c r="H2" s="128" t="s">
        <v>113</v>
      </c>
      <c r="I2" s="200"/>
      <c r="J2" s="6" t="s">
        <v>125</v>
      </c>
    </row>
    <row r="3" spans="1:10" ht="14.25" customHeight="1" x14ac:dyDescent="0.45">
      <c r="A3" s="39"/>
      <c r="B3" s="38"/>
      <c r="C3" s="38"/>
      <c r="D3" s="598"/>
      <c r="E3" s="598"/>
      <c r="F3" s="598"/>
      <c r="H3" s="129" t="s">
        <v>84</v>
      </c>
      <c r="I3" s="200"/>
      <c r="J3" s="6" t="s">
        <v>125</v>
      </c>
    </row>
    <row r="4" spans="1:10" ht="9.75" customHeight="1" thickBot="1" x14ac:dyDescent="0.5">
      <c r="C4" s="121"/>
      <c r="D4" s="122"/>
      <c r="E4" s="33"/>
      <c r="F4" s="599"/>
      <c r="G4" s="599"/>
      <c r="I4" s="190"/>
      <c r="J4" s="6" t="s">
        <v>125</v>
      </c>
    </row>
    <row r="5" spans="1:10" ht="14.65" thickBot="1" x14ac:dyDescent="0.5">
      <c r="B5" s="42"/>
      <c r="C5" s="43"/>
      <c r="D5" s="44" t="s">
        <v>103</v>
      </c>
      <c r="E5" s="68">
        <v>2020</v>
      </c>
      <c r="F5" s="68">
        <v>2017</v>
      </c>
      <c r="G5" s="69">
        <v>2015</v>
      </c>
      <c r="H5" s="138" t="s">
        <v>109</v>
      </c>
      <c r="I5" s="191" t="s">
        <v>111</v>
      </c>
      <c r="J5" s="6" t="s">
        <v>125</v>
      </c>
    </row>
    <row r="6" spans="1:10" ht="23.25" x14ac:dyDescent="0.45">
      <c r="B6" s="19" t="s">
        <v>97</v>
      </c>
      <c r="C6" s="9"/>
      <c r="D6" s="20"/>
      <c r="E6" s="31"/>
      <c r="F6" s="31"/>
      <c r="G6" s="32"/>
      <c r="H6" s="139"/>
      <c r="I6" s="192" t="s">
        <v>166</v>
      </c>
      <c r="J6" s="6" t="s">
        <v>125</v>
      </c>
    </row>
    <row r="7" spans="1:10" ht="46.5" x14ac:dyDescent="0.45">
      <c r="B7" s="12"/>
      <c r="C7" s="7" t="s">
        <v>62</v>
      </c>
      <c r="D7" s="54" t="s">
        <v>71</v>
      </c>
      <c r="E7" s="89"/>
      <c r="F7" s="89"/>
      <c r="G7" s="89"/>
      <c r="H7" s="130"/>
      <c r="I7" s="193" t="s">
        <v>112</v>
      </c>
      <c r="J7" s="6" t="s">
        <v>125</v>
      </c>
    </row>
    <row r="8" spans="1:10" ht="73.5" customHeight="1" x14ac:dyDescent="0.45">
      <c r="B8" s="12"/>
      <c r="C8" s="7" t="s">
        <v>69</v>
      </c>
      <c r="D8" s="54" t="s">
        <v>71</v>
      </c>
      <c r="E8" s="89"/>
      <c r="F8" s="89"/>
      <c r="G8" s="89"/>
      <c r="H8" s="130"/>
      <c r="I8" s="193" t="s">
        <v>200</v>
      </c>
      <c r="J8" s="6" t="s">
        <v>125</v>
      </c>
    </row>
    <row r="9" spans="1:10" x14ac:dyDescent="0.45">
      <c r="B9" s="12"/>
      <c r="C9" s="7" t="s">
        <v>64</v>
      </c>
      <c r="D9" s="54" t="s">
        <v>1</v>
      </c>
      <c r="E9" s="89"/>
      <c r="F9" s="89"/>
      <c r="G9" s="89"/>
      <c r="H9" s="130"/>
      <c r="I9" s="193"/>
      <c r="J9" s="6" t="s">
        <v>125</v>
      </c>
    </row>
    <row r="10" spans="1:10" x14ac:dyDescent="0.45">
      <c r="B10" s="12"/>
      <c r="C10" s="7" t="s">
        <v>65</v>
      </c>
      <c r="D10" s="54" t="s">
        <v>1</v>
      </c>
      <c r="E10" s="89"/>
      <c r="F10" s="89"/>
      <c r="G10" s="89"/>
      <c r="H10" s="130"/>
      <c r="I10" s="193"/>
      <c r="J10" s="6" t="s">
        <v>125</v>
      </c>
    </row>
    <row r="11" spans="1:10" x14ac:dyDescent="0.45">
      <c r="B11" s="12"/>
      <c r="C11" s="7" t="s">
        <v>63</v>
      </c>
      <c r="D11" s="54" t="s">
        <v>75</v>
      </c>
      <c r="E11" s="89"/>
      <c r="F11" s="89"/>
      <c r="G11" s="89"/>
      <c r="H11" s="130"/>
      <c r="I11" s="193"/>
      <c r="J11" s="6" t="s">
        <v>125</v>
      </c>
    </row>
    <row r="12" spans="1:10" x14ac:dyDescent="0.45">
      <c r="B12" s="12"/>
      <c r="C12" s="7" t="s">
        <v>66</v>
      </c>
      <c r="D12" s="54" t="s">
        <v>75</v>
      </c>
      <c r="E12" s="89"/>
      <c r="F12" s="89"/>
      <c r="G12" s="89"/>
      <c r="H12" s="130"/>
      <c r="I12" s="193"/>
      <c r="J12" s="6" t="s">
        <v>125</v>
      </c>
    </row>
    <row r="13" spans="1:10" x14ac:dyDescent="0.45">
      <c r="B13" s="12"/>
      <c r="C13" s="7" t="s">
        <v>260</v>
      </c>
      <c r="D13" s="54" t="s">
        <v>74</v>
      </c>
      <c r="E13" s="89"/>
      <c r="F13" s="89"/>
      <c r="G13" s="89"/>
      <c r="H13" s="130"/>
      <c r="I13" s="194"/>
    </row>
    <row r="14" spans="1:10" x14ac:dyDescent="0.45">
      <c r="B14" s="12"/>
      <c r="C14" s="7" t="s">
        <v>67</v>
      </c>
      <c r="D14" s="123" t="s">
        <v>74</v>
      </c>
      <c r="E14" s="89"/>
      <c r="F14" s="89"/>
      <c r="G14" s="89"/>
      <c r="H14" s="130"/>
      <c r="I14" s="193"/>
      <c r="J14" s="6" t="s">
        <v>125</v>
      </c>
    </row>
    <row r="15" spans="1:10" x14ac:dyDescent="0.45">
      <c r="B15" s="12"/>
      <c r="C15" s="7" t="s">
        <v>3</v>
      </c>
      <c r="D15" s="123" t="s">
        <v>74</v>
      </c>
      <c r="E15" s="89"/>
      <c r="F15" s="89"/>
      <c r="G15" s="89"/>
      <c r="H15" s="130"/>
      <c r="I15" s="193"/>
      <c r="J15" s="6" t="s">
        <v>125</v>
      </c>
    </row>
    <row r="16" spans="1:10" x14ac:dyDescent="0.45">
      <c r="B16" s="12"/>
      <c r="C16" s="7" t="s">
        <v>68</v>
      </c>
      <c r="D16" s="123" t="s">
        <v>74</v>
      </c>
      <c r="E16" s="89"/>
      <c r="F16" s="89"/>
      <c r="G16" s="89"/>
      <c r="H16" s="130"/>
      <c r="I16" s="193"/>
      <c r="J16" s="6" t="s">
        <v>125</v>
      </c>
    </row>
    <row r="17" spans="2:10" ht="32.25" customHeight="1" x14ac:dyDescent="0.45">
      <c r="B17" s="12"/>
      <c r="C17" s="38" t="s">
        <v>175</v>
      </c>
      <c r="D17" s="123" t="s">
        <v>74</v>
      </c>
      <c r="E17" s="89"/>
      <c r="F17" s="89"/>
      <c r="G17" s="89"/>
      <c r="H17" s="130"/>
      <c r="I17" s="600" t="s">
        <v>198</v>
      </c>
      <c r="J17" s="6" t="s">
        <v>125</v>
      </c>
    </row>
    <row r="18" spans="2:10" ht="32.25" customHeight="1" x14ac:dyDescent="0.45">
      <c r="B18" s="12"/>
      <c r="C18" s="38" t="s">
        <v>82</v>
      </c>
      <c r="D18" s="123" t="s">
        <v>74</v>
      </c>
      <c r="E18" s="89"/>
      <c r="F18" s="89"/>
      <c r="G18" s="89"/>
      <c r="H18" s="130"/>
      <c r="I18" s="600"/>
      <c r="J18" s="6" t="s">
        <v>125</v>
      </c>
    </row>
    <row r="19" spans="2:10" ht="32.25" customHeight="1" thickBot="1" x14ac:dyDescent="0.5">
      <c r="B19" s="14"/>
      <c r="C19" s="41" t="s">
        <v>174</v>
      </c>
      <c r="D19" s="127" t="s">
        <v>164</v>
      </c>
      <c r="E19" s="53"/>
      <c r="F19" s="53"/>
      <c r="G19" s="53"/>
      <c r="H19" s="131"/>
      <c r="I19" s="601"/>
      <c r="J19" s="6" t="s">
        <v>125</v>
      </c>
    </row>
    <row r="20" spans="2:10" ht="14.65" thickBot="1" x14ac:dyDescent="0.5">
      <c r="D20" s="209"/>
      <c r="E20" s="210"/>
      <c r="F20" s="210"/>
      <c r="G20" s="211"/>
      <c r="H20" s="140"/>
      <c r="J20" s="6" t="s">
        <v>125</v>
      </c>
    </row>
    <row r="21" spans="2:10" x14ac:dyDescent="0.45">
      <c r="B21" s="19" t="s">
        <v>98</v>
      </c>
      <c r="C21" s="9"/>
      <c r="D21" s="212"/>
      <c r="E21" s="213"/>
      <c r="F21" s="213"/>
      <c r="G21" s="214"/>
      <c r="H21" s="144"/>
      <c r="I21" s="192"/>
      <c r="J21" s="6" t="s">
        <v>125</v>
      </c>
    </row>
    <row r="22" spans="2:10" x14ac:dyDescent="0.45">
      <c r="B22" s="12"/>
      <c r="C22" s="7" t="s">
        <v>22</v>
      </c>
      <c r="D22" s="54" t="s">
        <v>34</v>
      </c>
      <c r="E22" s="89"/>
      <c r="F22" s="89"/>
      <c r="G22" s="89"/>
      <c r="H22" s="130"/>
      <c r="I22" s="193"/>
      <c r="J22" s="6" t="s">
        <v>125</v>
      </c>
    </row>
    <row r="23" spans="2:10" x14ac:dyDescent="0.45">
      <c r="B23" s="12"/>
      <c r="C23" s="7" t="s">
        <v>4</v>
      </c>
      <c r="D23" s="54" t="s">
        <v>34</v>
      </c>
      <c r="E23" s="89"/>
      <c r="F23" s="89"/>
      <c r="G23" s="89"/>
      <c r="H23" s="130"/>
      <c r="I23" s="193"/>
      <c r="J23" s="6" t="s">
        <v>125</v>
      </c>
    </row>
    <row r="24" spans="2:10" x14ac:dyDescent="0.45">
      <c r="B24" s="12"/>
      <c r="C24" s="7" t="s">
        <v>20</v>
      </c>
      <c r="D24" s="54" t="s">
        <v>34</v>
      </c>
      <c r="E24" s="89"/>
      <c r="F24" s="89"/>
      <c r="G24" s="89"/>
      <c r="H24" s="130"/>
      <c r="I24" s="193"/>
      <c r="J24" s="6" t="s">
        <v>125</v>
      </c>
    </row>
    <row r="25" spans="2:10" x14ac:dyDescent="0.45">
      <c r="B25" s="12"/>
      <c r="C25" s="7" t="s">
        <v>16</v>
      </c>
      <c r="D25" s="54" t="s">
        <v>34</v>
      </c>
      <c r="E25" s="89"/>
      <c r="F25" s="89"/>
      <c r="G25" s="89"/>
      <c r="H25" s="130"/>
      <c r="I25" s="193"/>
      <c r="J25" s="6" t="s">
        <v>125</v>
      </c>
    </row>
    <row r="26" spans="2:10" x14ac:dyDescent="0.45">
      <c r="B26" s="12"/>
      <c r="C26" s="7" t="s">
        <v>23</v>
      </c>
      <c r="D26" s="54" t="s">
        <v>34</v>
      </c>
      <c r="E26" s="89"/>
      <c r="F26" s="89"/>
      <c r="G26" s="89"/>
      <c r="H26" s="130"/>
      <c r="I26" s="193"/>
      <c r="J26" s="6" t="s">
        <v>125</v>
      </c>
    </row>
    <row r="27" spans="2:10" x14ac:dyDescent="0.45">
      <c r="B27" s="12"/>
      <c r="C27" s="7" t="s">
        <v>19</v>
      </c>
      <c r="D27" s="54" t="s">
        <v>34</v>
      </c>
      <c r="E27" s="89"/>
      <c r="F27" s="89"/>
      <c r="G27" s="89"/>
      <c r="H27" s="130"/>
      <c r="I27" s="193"/>
      <c r="J27" s="6" t="s">
        <v>125</v>
      </c>
    </row>
    <row r="28" spans="2:10" x14ac:dyDescent="0.45">
      <c r="B28" s="12"/>
      <c r="C28" s="7" t="s">
        <v>17</v>
      </c>
      <c r="D28" s="54" t="s">
        <v>34</v>
      </c>
      <c r="E28" s="89"/>
      <c r="F28" s="89"/>
      <c r="G28" s="89"/>
      <c r="H28" s="130"/>
      <c r="I28" s="193"/>
      <c r="J28" s="6" t="s">
        <v>125</v>
      </c>
    </row>
    <row r="29" spans="2:10" x14ac:dyDescent="0.45">
      <c r="B29" s="12"/>
      <c r="C29" s="7" t="s">
        <v>178</v>
      </c>
      <c r="D29" s="54" t="s">
        <v>34</v>
      </c>
      <c r="E29" s="89"/>
      <c r="F29" s="89"/>
      <c r="G29" s="89"/>
      <c r="H29" s="130"/>
      <c r="I29" s="193"/>
    </row>
    <row r="30" spans="2:10" x14ac:dyDescent="0.45">
      <c r="B30" s="12"/>
      <c r="C30" s="7" t="s">
        <v>18</v>
      </c>
      <c r="D30" s="54" t="s">
        <v>34</v>
      </c>
      <c r="E30" s="89"/>
      <c r="F30" s="89"/>
      <c r="G30" s="89"/>
      <c r="H30" s="130"/>
      <c r="I30" s="193"/>
      <c r="J30" s="6" t="s">
        <v>125</v>
      </c>
    </row>
    <row r="31" spans="2:10" x14ac:dyDescent="0.45">
      <c r="B31" s="12"/>
      <c r="C31" s="7" t="s">
        <v>21</v>
      </c>
      <c r="D31" s="54" t="s">
        <v>34</v>
      </c>
      <c r="E31" s="89"/>
      <c r="F31" s="89"/>
      <c r="G31" s="89"/>
      <c r="H31" s="130"/>
      <c r="I31" s="193"/>
      <c r="J31" s="6" t="s">
        <v>125</v>
      </c>
    </row>
    <row r="32" spans="2:10" x14ac:dyDescent="0.45">
      <c r="B32" s="12"/>
      <c r="C32" s="7" t="s">
        <v>15</v>
      </c>
      <c r="D32" s="54" t="s">
        <v>34</v>
      </c>
      <c r="E32" s="89"/>
      <c r="F32" s="89"/>
      <c r="G32" s="89"/>
      <c r="H32" s="130"/>
      <c r="I32" s="193"/>
      <c r="J32" s="6" t="s">
        <v>125</v>
      </c>
    </row>
    <row r="33" spans="2:10" x14ac:dyDescent="0.45">
      <c r="B33" s="12"/>
      <c r="C33" s="7" t="s">
        <v>0</v>
      </c>
      <c r="D33" s="54" t="s">
        <v>34</v>
      </c>
      <c r="E33" s="89"/>
      <c r="F33" s="89"/>
      <c r="G33" s="89"/>
      <c r="H33" s="130"/>
      <c r="I33" s="193"/>
      <c r="J33" s="6" t="s">
        <v>125</v>
      </c>
    </row>
    <row r="34" spans="2:10" x14ac:dyDescent="0.45">
      <c r="B34" s="12"/>
      <c r="C34" s="7"/>
      <c r="D34" s="13"/>
      <c r="E34" s="27"/>
      <c r="F34" s="27"/>
      <c r="G34" s="28"/>
      <c r="H34" s="141"/>
      <c r="I34" s="193"/>
      <c r="J34" s="6" t="s">
        <v>125</v>
      </c>
    </row>
    <row r="35" spans="2:10" ht="29.25" customHeight="1" x14ac:dyDescent="0.45">
      <c r="B35" s="12"/>
      <c r="C35" s="35" t="s">
        <v>176</v>
      </c>
      <c r="D35" s="16"/>
      <c r="E35" s="36"/>
      <c r="F35" s="36"/>
      <c r="G35" s="37"/>
      <c r="H35" s="142"/>
      <c r="I35" s="595" t="s">
        <v>163</v>
      </c>
      <c r="J35" s="6" t="s">
        <v>125</v>
      </c>
    </row>
    <row r="36" spans="2:10" ht="21" customHeight="1" x14ac:dyDescent="0.45">
      <c r="B36" s="12"/>
      <c r="C36" s="34" t="s">
        <v>168</v>
      </c>
      <c r="D36" s="215" t="s">
        <v>171</v>
      </c>
      <c r="E36" s="89"/>
      <c r="F36" s="89"/>
      <c r="G36" s="89"/>
      <c r="H36" s="130"/>
      <c r="I36" s="595"/>
      <c r="J36" s="6" t="s">
        <v>125</v>
      </c>
    </row>
    <row r="37" spans="2:10" ht="34.9" x14ac:dyDescent="0.45">
      <c r="B37" s="12"/>
      <c r="C37" s="34" t="s">
        <v>169</v>
      </c>
      <c r="D37" s="148" t="s">
        <v>170</v>
      </c>
      <c r="E37" s="89"/>
      <c r="F37" s="89"/>
      <c r="G37" s="89"/>
      <c r="H37" s="130"/>
      <c r="I37" s="193" t="s">
        <v>177</v>
      </c>
      <c r="J37" s="6" t="s">
        <v>125</v>
      </c>
    </row>
    <row r="38" spans="2:10" x14ac:dyDescent="0.45">
      <c r="B38" s="12"/>
      <c r="C38" s="7"/>
      <c r="D38" s="13"/>
      <c r="E38" s="25"/>
      <c r="F38" s="25"/>
      <c r="G38" s="26"/>
      <c r="H38" s="143"/>
      <c r="I38" s="193"/>
      <c r="J38" s="6" t="s">
        <v>125</v>
      </c>
    </row>
    <row r="39" spans="2:10" ht="23.65" thickBot="1" x14ac:dyDescent="0.5">
      <c r="B39" s="14"/>
      <c r="C39" s="8" t="s">
        <v>179</v>
      </c>
      <c r="D39" s="67" t="s">
        <v>30</v>
      </c>
      <c r="E39" s="91"/>
      <c r="F39" s="91"/>
      <c r="G39" s="92"/>
      <c r="H39" s="131"/>
      <c r="I39" s="196" t="s">
        <v>207</v>
      </c>
      <c r="J39" s="6" t="s">
        <v>125</v>
      </c>
    </row>
    <row r="40" spans="2:10" ht="14.65" thickBot="1" x14ac:dyDescent="0.5">
      <c r="D40" s="13"/>
      <c r="E40" s="27"/>
      <c r="F40" s="27"/>
      <c r="H40" s="140"/>
      <c r="J40" s="6" t="s">
        <v>125</v>
      </c>
    </row>
    <row r="41" spans="2:10" x14ac:dyDescent="0.45">
      <c r="B41" s="19" t="s">
        <v>99</v>
      </c>
      <c r="C41" s="9"/>
      <c r="D41" s="10"/>
      <c r="E41" s="23"/>
      <c r="F41" s="23"/>
      <c r="G41" s="24"/>
      <c r="H41" s="144"/>
      <c r="I41" s="192"/>
      <c r="J41" s="6" t="s">
        <v>125</v>
      </c>
    </row>
    <row r="42" spans="2:10" ht="31.5" customHeight="1" x14ac:dyDescent="0.45">
      <c r="B42" s="12"/>
      <c r="C42" s="15" t="s">
        <v>172</v>
      </c>
      <c r="D42" s="123" t="s">
        <v>123</v>
      </c>
      <c r="E42" s="57"/>
      <c r="F42" s="57"/>
      <c r="G42" s="58"/>
      <c r="H42" s="130"/>
      <c r="I42" s="602" t="s">
        <v>115</v>
      </c>
      <c r="J42" s="6" t="s">
        <v>125</v>
      </c>
    </row>
    <row r="43" spans="2:10" ht="42.75" x14ac:dyDescent="0.45">
      <c r="B43" s="12"/>
      <c r="C43" s="17" t="s">
        <v>182</v>
      </c>
      <c r="D43" s="123" t="s">
        <v>44</v>
      </c>
      <c r="E43" s="55"/>
      <c r="F43" s="55"/>
      <c r="G43" s="56"/>
      <c r="H43" s="130"/>
      <c r="I43" s="602"/>
      <c r="J43" s="6" t="s">
        <v>125</v>
      </c>
    </row>
    <row r="44" spans="2:10" x14ac:dyDescent="0.45">
      <c r="B44" s="12"/>
      <c r="C44" s="7"/>
      <c r="D44" s="13"/>
      <c r="E44" s="27"/>
      <c r="F44" s="27"/>
      <c r="G44" s="28"/>
      <c r="H44" s="141"/>
      <c r="I44" s="193"/>
      <c r="J44" s="6" t="s">
        <v>125</v>
      </c>
    </row>
    <row r="45" spans="2:10" ht="34.9" x14ac:dyDescent="0.45">
      <c r="B45" s="12"/>
      <c r="C45" s="15" t="s">
        <v>116</v>
      </c>
      <c r="D45" s="13"/>
      <c r="E45" s="27"/>
      <c r="F45" s="27"/>
      <c r="G45" s="28"/>
      <c r="H45" s="141"/>
      <c r="I45" s="193" t="s">
        <v>189</v>
      </c>
      <c r="J45" s="6" t="s">
        <v>125</v>
      </c>
    </row>
    <row r="46" spans="2:10" ht="34.9" x14ac:dyDescent="0.45">
      <c r="B46" s="12"/>
      <c r="C46" s="17" t="s">
        <v>184</v>
      </c>
      <c r="D46" s="215" t="s">
        <v>171</v>
      </c>
      <c r="E46" s="89"/>
      <c r="F46" s="89"/>
      <c r="G46" s="89"/>
      <c r="H46" s="130"/>
      <c r="I46" s="194" t="s">
        <v>213</v>
      </c>
      <c r="J46" s="6" t="s">
        <v>125</v>
      </c>
    </row>
    <row r="47" spans="2:10" ht="58.15" x14ac:dyDescent="0.45">
      <c r="B47" s="12"/>
      <c r="C47" s="17" t="s">
        <v>185</v>
      </c>
      <c r="D47" s="215" t="s">
        <v>171</v>
      </c>
      <c r="E47" s="89"/>
      <c r="F47" s="89"/>
      <c r="G47" s="89"/>
      <c r="H47" s="130"/>
      <c r="I47" s="193" t="s">
        <v>187</v>
      </c>
      <c r="J47" s="6" t="s">
        <v>125</v>
      </c>
    </row>
    <row r="48" spans="2:10" ht="39" customHeight="1" x14ac:dyDescent="0.45">
      <c r="B48" s="12"/>
      <c r="C48" s="17" t="s">
        <v>186</v>
      </c>
      <c r="D48" s="148" t="s">
        <v>170</v>
      </c>
      <c r="E48" s="89"/>
      <c r="F48" s="89"/>
      <c r="G48" s="89"/>
      <c r="H48" s="130"/>
      <c r="I48" s="193" t="s">
        <v>177</v>
      </c>
      <c r="J48" s="6" t="s">
        <v>125</v>
      </c>
    </row>
    <row r="49" spans="2:10" x14ac:dyDescent="0.45">
      <c r="B49" s="12"/>
      <c r="C49" s="7"/>
      <c r="D49" s="13"/>
      <c r="E49" s="27"/>
      <c r="F49" s="27"/>
      <c r="G49" s="28"/>
      <c r="H49" s="141"/>
      <c r="I49" s="193"/>
      <c r="J49" s="6" t="s">
        <v>125</v>
      </c>
    </row>
    <row r="50" spans="2:10" ht="15.75" customHeight="1" x14ac:dyDescent="0.45">
      <c r="B50" s="12"/>
      <c r="C50" s="15" t="s">
        <v>37</v>
      </c>
      <c r="D50" s="123" t="s">
        <v>123</v>
      </c>
      <c r="E50" s="86"/>
      <c r="F50" s="86"/>
      <c r="G50" s="87"/>
      <c r="H50" s="130"/>
      <c r="I50" s="193"/>
      <c r="J50" s="6" t="s">
        <v>125</v>
      </c>
    </row>
    <row r="51" spans="2:10" ht="14.65" thickBot="1" x14ac:dyDescent="0.5">
      <c r="B51" s="14"/>
      <c r="C51" s="18" t="s">
        <v>183</v>
      </c>
      <c r="D51" s="124" t="s">
        <v>117</v>
      </c>
      <c r="E51" s="85"/>
      <c r="F51" s="85"/>
      <c r="G51" s="88"/>
      <c r="H51" s="131"/>
      <c r="I51" s="196"/>
      <c r="J51" s="6" t="s">
        <v>125</v>
      </c>
    </row>
    <row r="52" spans="2:10" ht="14.65" thickBot="1" x14ac:dyDescent="0.5">
      <c r="D52" s="13"/>
      <c r="E52" s="27"/>
      <c r="F52" s="27"/>
      <c r="H52" s="140"/>
      <c r="J52" s="6" t="s">
        <v>125</v>
      </c>
    </row>
    <row r="53" spans="2:10" x14ac:dyDescent="0.45">
      <c r="B53" s="19" t="s">
        <v>100</v>
      </c>
      <c r="C53" s="9"/>
      <c r="D53" s="10"/>
      <c r="E53" s="23"/>
      <c r="F53" s="23"/>
      <c r="G53" s="24"/>
      <c r="H53" s="144"/>
      <c r="I53" s="192"/>
      <c r="J53" s="6" t="s">
        <v>125</v>
      </c>
    </row>
    <row r="54" spans="2:10" x14ac:dyDescent="0.45">
      <c r="B54" s="12"/>
      <c r="C54" s="15" t="s">
        <v>188</v>
      </c>
      <c r="D54" s="13"/>
      <c r="E54" s="27"/>
      <c r="F54" s="27"/>
      <c r="G54" s="28"/>
      <c r="H54" s="141"/>
      <c r="I54" s="193" t="s">
        <v>190</v>
      </c>
      <c r="J54" s="6" t="s">
        <v>125</v>
      </c>
    </row>
    <row r="55" spans="2:10" ht="46.5" x14ac:dyDescent="0.45">
      <c r="B55" s="12"/>
      <c r="C55" s="7" t="s">
        <v>194</v>
      </c>
      <c r="D55" s="54" t="s">
        <v>34</v>
      </c>
      <c r="E55" s="89"/>
      <c r="F55" s="89"/>
      <c r="G55" s="90"/>
      <c r="H55" s="130"/>
      <c r="I55" s="193" t="s">
        <v>191</v>
      </c>
      <c r="J55" s="6" t="s">
        <v>125</v>
      </c>
    </row>
    <row r="56" spans="2:10" ht="34.9" x14ac:dyDescent="0.45">
      <c r="B56" s="12"/>
      <c r="C56" s="7" t="s">
        <v>195</v>
      </c>
      <c r="D56" s="54" t="s">
        <v>34</v>
      </c>
      <c r="E56" s="89"/>
      <c r="F56" s="89"/>
      <c r="G56" s="90"/>
      <c r="H56" s="130"/>
      <c r="I56" s="193" t="s">
        <v>192</v>
      </c>
      <c r="J56" s="6" t="s">
        <v>125</v>
      </c>
    </row>
    <row r="57" spans="2:10" ht="46.5" x14ac:dyDescent="0.45">
      <c r="B57" s="12"/>
      <c r="C57" s="7" t="s">
        <v>43</v>
      </c>
      <c r="D57" s="125" t="s">
        <v>44</v>
      </c>
      <c r="E57" s="55"/>
      <c r="F57" s="55"/>
      <c r="G57" s="55"/>
      <c r="H57" s="130"/>
      <c r="I57" s="193" t="s">
        <v>193</v>
      </c>
      <c r="J57" s="6" t="s">
        <v>125</v>
      </c>
    </row>
    <row r="58" spans="2:10" x14ac:dyDescent="0.45">
      <c r="B58" s="12"/>
      <c r="C58" s="7"/>
      <c r="D58" s="16"/>
      <c r="E58" s="45"/>
      <c r="F58" s="45"/>
      <c r="G58" s="46"/>
      <c r="H58" s="145"/>
      <c r="I58" s="193"/>
      <c r="J58" s="6" t="s">
        <v>125</v>
      </c>
    </row>
    <row r="59" spans="2:10" x14ac:dyDescent="0.35">
      <c r="B59" s="12"/>
      <c r="C59" s="15" t="s">
        <v>51</v>
      </c>
      <c r="D59" s="13"/>
      <c r="E59" s="27"/>
      <c r="F59" s="27"/>
      <c r="G59" s="28"/>
      <c r="H59" s="141"/>
      <c r="I59" s="197"/>
      <c r="J59" s="6" t="s">
        <v>125</v>
      </c>
    </row>
    <row r="60" spans="2:10" ht="28.5" x14ac:dyDescent="0.45">
      <c r="B60" s="12"/>
      <c r="C60" s="21" t="s">
        <v>91</v>
      </c>
      <c r="D60" s="125" t="s">
        <v>123</v>
      </c>
      <c r="E60" s="57"/>
      <c r="F60" s="57"/>
      <c r="G60" s="58"/>
      <c r="H60" s="130"/>
      <c r="I60" s="193"/>
      <c r="J60" s="6" t="s">
        <v>125</v>
      </c>
    </row>
    <row r="61" spans="2:10" ht="28.5" x14ac:dyDescent="0.45">
      <c r="B61" s="12"/>
      <c r="C61" s="17" t="s">
        <v>122</v>
      </c>
      <c r="D61" s="125" t="s">
        <v>123</v>
      </c>
      <c r="E61" s="83"/>
      <c r="F61" s="83"/>
      <c r="G61" s="84"/>
      <c r="H61" s="130"/>
      <c r="I61" s="193" t="s">
        <v>110</v>
      </c>
      <c r="J61" s="6" t="s">
        <v>125</v>
      </c>
    </row>
    <row r="62" spans="2:10" ht="28.5" x14ac:dyDescent="0.45">
      <c r="B62" s="12"/>
      <c r="C62" s="7" t="s">
        <v>7</v>
      </c>
      <c r="D62" s="125" t="s">
        <v>123</v>
      </c>
      <c r="E62" s="83"/>
      <c r="F62" s="83"/>
      <c r="G62" s="84"/>
      <c r="H62" s="130"/>
      <c r="I62" s="198" t="s">
        <v>121</v>
      </c>
      <c r="J62" s="6" t="s">
        <v>125</v>
      </c>
    </row>
    <row r="63" spans="2:10" ht="14.65" thickBot="1" x14ac:dyDescent="0.5">
      <c r="B63" s="14"/>
      <c r="C63" s="18" t="s">
        <v>8</v>
      </c>
      <c r="D63" s="124" t="s">
        <v>96</v>
      </c>
      <c r="E63" s="59"/>
      <c r="F63" s="59"/>
      <c r="G63" s="60"/>
      <c r="H63" s="131"/>
      <c r="I63" s="196"/>
      <c r="J63" s="6" t="s">
        <v>125</v>
      </c>
    </row>
    <row r="64" spans="2:10" ht="14.65" thickBot="1" x14ac:dyDescent="0.5">
      <c r="D64" s="13"/>
      <c r="E64" s="27"/>
      <c r="F64" s="27"/>
      <c r="H64" s="140"/>
      <c r="J64" s="6" t="s">
        <v>125</v>
      </c>
    </row>
    <row r="65" spans="2:10" x14ac:dyDescent="0.45">
      <c r="B65" s="19" t="s">
        <v>101</v>
      </c>
      <c r="C65" s="9"/>
      <c r="D65" s="10"/>
      <c r="E65" s="23"/>
      <c r="F65" s="23"/>
      <c r="G65" s="24"/>
      <c r="H65" s="146"/>
      <c r="I65" s="192"/>
      <c r="J65" s="6" t="s">
        <v>125</v>
      </c>
    </row>
    <row r="66" spans="2:10" ht="23.25" x14ac:dyDescent="0.45">
      <c r="B66" s="12"/>
      <c r="C66" s="15" t="s">
        <v>94</v>
      </c>
      <c r="D66" s="54" t="s">
        <v>30</v>
      </c>
      <c r="E66" s="89"/>
      <c r="F66" s="89"/>
      <c r="G66" s="89"/>
      <c r="H66" s="130"/>
      <c r="I66" s="193" t="s">
        <v>208</v>
      </c>
      <c r="J66" s="6" t="s">
        <v>125</v>
      </c>
    </row>
    <row r="67" spans="2:10" x14ac:dyDescent="0.45">
      <c r="B67" s="12"/>
      <c r="C67" s="15" t="s">
        <v>49</v>
      </c>
      <c r="D67" s="13"/>
      <c r="E67" s="29"/>
      <c r="F67" s="29"/>
      <c r="G67" s="30"/>
      <c r="H67" s="147"/>
      <c r="I67" s="193"/>
      <c r="J67" s="6" t="s">
        <v>125</v>
      </c>
    </row>
    <row r="68" spans="2:10" x14ac:dyDescent="0.45">
      <c r="B68" s="12"/>
      <c r="C68" s="17" t="s">
        <v>45</v>
      </c>
      <c r="D68" s="123" t="s">
        <v>44</v>
      </c>
      <c r="E68" s="61"/>
      <c r="F68" s="61"/>
      <c r="G68" s="62"/>
      <c r="H68" s="130"/>
      <c r="I68" s="595" t="s">
        <v>105</v>
      </c>
      <c r="J68" s="6" t="s">
        <v>125</v>
      </c>
    </row>
    <row r="69" spans="2:10" x14ac:dyDescent="0.45">
      <c r="B69" s="12"/>
      <c r="C69" s="17" t="s">
        <v>46</v>
      </c>
      <c r="D69" s="123" t="s">
        <v>44</v>
      </c>
      <c r="E69" s="61"/>
      <c r="F69" s="61"/>
      <c r="G69" s="62"/>
      <c r="H69" s="130"/>
      <c r="I69" s="595"/>
      <c r="J69" s="6" t="s">
        <v>125</v>
      </c>
    </row>
    <row r="70" spans="2:10" x14ac:dyDescent="0.45">
      <c r="B70" s="12"/>
      <c r="C70" s="17" t="s">
        <v>47</v>
      </c>
      <c r="D70" s="123" t="s">
        <v>44</v>
      </c>
      <c r="E70" s="61"/>
      <c r="F70" s="61"/>
      <c r="G70" s="62"/>
      <c r="H70" s="130"/>
      <c r="I70" s="595"/>
      <c r="J70" s="6" t="s">
        <v>125</v>
      </c>
    </row>
    <row r="71" spans="2:10" x14ac:dyDescent="0.45">
      <c r="B71" s="12"/>
      <c r="C71" s="17" t="s">
        <v>48</v>
      </c>
      <c r="D71" s="123" t="s">
        <v>44</v>
      </c>
      <c r="E71" s="61"/>
      <c r="F71" s="61"/>
      <c r="G71" s="62"/>
      <c r="H71" s="130"/>
      <c r="I71" s="595"/>
      <c r="J71" s="6" t="s">
        <v>125</v>
      </c>
    </row>
    <row r="72" spans="2:10" ht="42.75" x14ac:dyDescent="0.45">
      <c r="B72" s="48"/>
      <c r="C72" s="49" t="s">
        <v>14</v>
      </c>
      <c r="D72" s="126" t="s">
        <v>61</v>
      </c>
      <c r="E72" s="89"/>
      <c r="F72" s="89"/>
      <c r="G72" s="89"/>
      <c r="H72" s="132"/>
      <c r="I72" s="199"/>
      <c r="J72" s="6" t="s">
        <v>125</v>
      </c>
    </row>
    <row r="73" spans="2:10" ht="14.65" thickBot="1" x14ac:dyDescent="0.5">
      <c r="B73" s="14"/>
      <c r="C73" s="47" t="s">
        <v>107</v>
      </c>
      <c r="D73" s="127" t="s">
        <v>96</v>
      </c>
      <c r="E73" s="64"/>
      <c r="F73" s="64"/>
      <c r="G73" s="64"/>
      <c r="H73" s="131"/>
      <c r="I73" s="196"/>
      <c r="J73" s="6" t="s">
        <v>125</v>
      </c>
    </row>
    <row r="74" spans="2:10" ht="14.65" thickBot="1" x14ac:dyDescent="0.5">
      <c r="D74" s="13"/>
      <c r="E74" s="27"/>
      <c r="F74" s="27"/>
      <c r="H74" s="140"/>
      <c r="J74" s="6" t="s">
        <v>125</v>
      </c>
    </row>
    <row r="75" spans="2:10" x14ac:dyDescent="0.45">
      <c r="B75" s="19" t="s">
        <v>102</v>
      </c>
      <c r="C75" s="9"/>
      <c r="D75" s="10"/>
      <c r="E75" s="23"/>
      <c r="F75" s="23"/>
      <c r="G75" s="24"/>
      <c r="H75" s="144"/>
      <c r="I75" s="192"/>
      <c r="J75" s="6" t="s">
        <v>125</v>
      </c>
    </row>
    <row r="76" spans="2:10" ht="28.5" x14ac:dyDescent="0.45">
      <c r="B76" s="12"/>
      <c r="C76" s="7" t="s">
        <v>9</v>
      </c>
      <c r="D76" s="123" t="s">
        <v>123</v>
      </c>
      <c r="E76" s="57"/>
      <c r="F76" s="57"/>
      <c r="G76" s="58"/>
      <c r="H76" s="130"/>
      <c r="I76" s="193" t="s">
        <v>105</v>
      </c>
      <c r="J76" s="6" t="s">
        <v>125</v>
      </c>
    </row>
    <row r="77" spans="2:10" x14ac:dyDescent="0.45">
      <c r="B77" s="12"/>
      <c r="C77" s="7"/>
      <c r="D77" s="13"/>
      <c r="E77" s="27"/>
      <c r="F77" s="27"/>
      <c r="G77" s="28"/>
      <c r="H77" s="141"/>
      <c r="I77" s="193"/>
      <c r="J77" s="6" t="s">
        <v>125</v>
      </c>
    </row>
    <row r="78" spans="2:10" x14ac:dyDescent="0.45">
      <c r="B78" s="12"/>
      <c r="C78" s="15" t="s">
        <v>59</v>
      </c>
      <c r="D78" s="13"/>
      <c r="E78" s="27"/>
      <c r="F78" s="27"/>
      <c r="G78" s="28"/>
      <c r="H78" s="141"/>
      <c r="I78" s="193" t="s">
        <v>156</v>
      </c>
      <c r="J78" s="6" t="s">
        <v>125</v>
      </c>
    </row>
    <row r="79" spans="2:10" ht="25.5" customHeight="1" x14ac:dyDescent="0.45">
      <c r="B79" s="12"/>
      <c r="C79" s="17" t="s">
        <v>10</v>
      </c>
      <c r="D79" s="123" t="s">
        <v>60</v>
      </c>
      <c r="E79" s="55"/>
      <c r="F79" s="55"/>
      <c r="G79" s="56"/>
      <c r="H79" s="130"/>
      <c r="I79" s="595" t="s">
        <v>105</v>
      </c>
      <c r="J79" s="6" t="s">
        <v>125</v>
      </c>
    </row>
    <row r="80" spans="2:10" ht="25.5" customHeight="1" x14ac:dyDescent="0.45">
      <c r="B80" s="12"/>
      <c r="C80" s="17" t="s">
        <v>155</v>
      </c>
      <c r="D80" s="123" t="s">
        <v>60</v>
      </c>
      <c r="E80" s="55"/>
      <c r="F80" s="55"/>
      <c r="G80" s="56"/>
      <c r="H80" s="130"/>
      <c r="I80" s="595"/>
    </row>
    <row r="81" spans="2:10" x14ac:dyDescent="0.45">
      <c r="B81" s="12"/>
      <c r="C81" s="17" t="s">
        <v>11</v>
      </c>
      <c r="D81" s="123" t="s">
        <v>60</v>
      </c>
      <c r="E81" s="55"/>
      <c r="F81" s="55"/>
      <c r="G81" s="56"/>
      <c r="H81" s="130"/>
      <c r="I81" s="595"/>
      <c r="J81" s="6" t="s">
        <v>125</v>
      </c>
    </row>
    <row r="82" spans="2:10" x14ac:dyDescent="0.45">
      <c r="B82" s="12"/>
      <c r="C82" s="17" t="s">
        <v>12</v>
      </c>
      <c r="D82" s="123" t="s">
        <v>60</v>
      </c>
      <c r="E82" s="55"/>
      <c r="F82" s="55"/>
      <c r="G82" s="56"/>
      <c r="H82" s="130"/>
      <c r="I82" s="595"/>
      <c r="J82" s="6" t="s">
        <v>125</v>
      </c>
    </row>
    <row r="83" spans="2:10" x14ac:dyDescent="0.45">
      <c r="B83" s="12"/>
      <c r="C83" s="17" t="s">
        <v>13</v>
      </c>
      <c r="D83" s="123" t="s">
        <v>60</v>
      </c>
      <c r="E83" s="55"/>
      <c r="F83" s="55"/>
      <c r="G83" s="56"/>
      <c r="H83" s="130"/>
      <c r="I83" s="595"/>
      <c r="J83" s="6" t="s">
        <v>125</v>
      </c>
    </row>
    <row r="84" spans="2:10" x14ac:dyDescent="0.45">
      <c r="B84" s="12"/>
      <c r="C84" s="17" t="s">
        <v>0</v>
      </c>
      <c r="D84" s="123" t="s">
        <v>60</v>
      </c>
      <c r="E84" s="55"/>
      <c r="F84" s="55"/>
      <c r="G84" s="56"/>
      <c r="H84" s="130"/>
      <c r="I84" s="595"/>
      <c r="J84" s="6" t="s">
        <v>125</v>
      </c>
    </row>
    <row r="85" spans="2:10" ht="14.65" thickBot="1" x14ac:dyDescent="0.5">
      <c r="B85" s="14"/>
      <c r="C85" s="18" t="s">
        <v>95</v>
      </c>
      <c r="D85" s="127" t="s">
        <v>96</v>
      </c>
      <c r="E85" s="65"/>
      <c r="F85" s="65"/>
      <c r="G85" s="66"/>
      <c r="H85" s="131"/>
      <c r="I85" s="596"/>
      <c r="J85" s="6" t="s">
        <v>125</v>
      </c>
    </row>
    <row r="86" spans="2:10" ht="14.65" thickBot="1" x14ac:dyDescent="0.5">
      <c r="D86" s="13"/>
      <c r="E86" s="27"/>
      <c r="F86" s="27"/>
      <c r="H86" s="140"/>
      <c r="J86" s="6" t="s">
        <v>125</v>
      </c>
    </row>
    <row r="87" spans="2:10" x14ac:dyDescent="0.45">
      <c r="B87" s="19" t="s">
        <v>196</v>
      </c>
      <c r="C87" s="9"/>
      <c r="D87" s="10"/>
      <c r="E87" s="23"/>
      <c r="F87" s="23"/>
      <c r="G87" s="24"/>
      <c r="H87" s="144"/>
      <c r="I87" s="192"/>
      <c r="J87" s="6" t="s">
        <v>125</v>
      </c>
    </row>
    <row r="88" spans="2:10" ht="28.9" thickBot="1" x14ac:dyDescent="0.5">
      <c r="B88" s="14"/>
      <c r="C88" s="8" t="s">
        <v>173</v>
      </c>
      <c r="D88" s="216" t="s">
        <v>92</v>
      </c>
      <c r="E88" s="59"/>
      <c r="F88" s="59"/>
      <c r="G88" s="59"/>
      <c r="H88" s="131"/>
      <c r="I88" s="196"/>
      <c r="J88" s="6" t="s">
        <v>125</v>
      </c>
    </row>
    <row r="89" spans="2:10" x14ac:dyDescent="0.45">
      <c r="H89" s="140"/>
    </row>
    <row r="90" spans="2:10" x14ac:dyDescent="0.45">
      <c r="H90" s="140"/>
    </row>
    <row r="91" spans="2:10" x14ac:dyDescent="0.45">
      <c r="H91" s="140"/>
    </row>
    <row r="92" spans="2:10" x14ac:dyDescent="0.45">
      <c r="H92" s="140"/>
    </row>
    <row r="93" spans="2:10" x14ac:dyDescent="0.45">
      <c r="H93" s="140"/>
    </row>
    <row r="94" spans="2:10" x14ac:dyDescent="0.45">
      <c r="H94" s="140"/>
    </row>
  </sheetData>
  <sheetProtection algorithmName="SHA-512" hashValue="hOYkR632Js7MA7HSncQooPveIW6lNgoF//yF74ddk8UKj8/XFG65q6n71Be8XEtooeYCPXNQVTohpBPvOSOSxQ==" saltValue="YKCygcDnIrTcK5qT1KDF0w==" spinCount="100000" sheet="1" objects="1" scenarios="1"/>
  <mergeCells count="9">
    <mergeCell ref="I42:I43"/>
    <mergeCell ref="I68:I71"/>
    <mergeCell ref="I79:I85"/>
    <mergeCell ref="C1:I1"/>
    <mergeCell ref="D2:F2"/>
    <mergeCell ref="D3:F3"/>
    <mergeCell ref="F4:G4"/>
    <mergeCell ref="I17:I19"/>
    <mergeCell ref="I35:I36"/>
  </mergeCells>
  <conditionalFormatting sqref="E1:I6 E19:I36 H7:I12 E49:I65 H47:I48 E40:I45 E39:H39 E67:I71 H66 E73:I92 H72:I72 E38:I38 H37:I37 H46 H14:I18">
    <cfRule type="expression" dxfId="27" priority="14">
      <formula>CELL("protect",E1)=0</formula>
    </cfRule>
  </conditionalFormatting>
  <conditionalFormatting sqref="D7:D12 D14:D88">
    <cfRule type="expression" dxfId="26" priority="13">
      <formula>CELL("protect",D7)=1</formula>
    </cfRule>
  </conditionalFormatting>
  <conditionalFormatting sqref="E7:G12 E14:G18">
    <cfRule type="expression" dxfId="25" priority="12">
      <formula>CELL("protect",E7)=0</formula>
    </cfRule>
  </conditionalFormatting>
  <conditionalFormatting sqref="E46:G46">
    <cfRule type="expression" dxfId="24" priority="11">
      <formula>CELL("protect",E46)=0</formula>
    </cfRule>
  </conditionalFormatting>
  <conditionalFormatting sqref="E47:G47">
    <cfRule type="expression" dxfId="23" priority="10">
      <formula>CELL("protect",E47)=0</formula>
    </cfRule>
  </conditionalFormatting>
  <conditionalFormatting sqref="E48:G48">
    <cfRule type="expression" dxfId="22" priority="9">
      <formula>CELL("protect",E48)=0</formula>
    </cfRule>
  </conditionalFormatting>
  <conditionalFormatting sqref="I39">
    <cfRule type="expression" dxfId="21" priority="8">
      <formula>CELL("protect",I39)=0</formula>
    </cfRule>
  </conditionalFormatting>
  <conditionalFormatting sqref="I66">
    <cfRule type="expression" dxfId="20" priority="7">
      <formula>CELL("protect",I66)=0</formula>
    </cfRule>
  </conditionalFormatting>
  <conditionalFormatting sqref="E66:G66">
    <cfRule type="expression" dxfId="19" priority="6">
      <formula>CELL("protect",E66)=0</formula>
    </cfRule>
  </conditionalFormatting>
  <conditionalFormatting sqref="E72:G72">
    <cfRule type="expression" dxfId="18" priority="5">
      <formula>CELL("protect",E72)=0</formula>
    </cfRule>
  </conditionalFormatting>
  <conditionalFormatting sqref="E37:G37">
    <cfRule type="expression" dxfId="17" priority="4">
      <formula>CELL("protect",E37)=0</formula>
    </cfRule>
  </conditionalFormatting>
  <conditionalFormatting sqref="I46">
    <cfRule type="expression" dxfId="16" priority="3">
      <formula>CELL("protect",I46)=0</formula>
    </cfRule>
  </conditionalFormatting>
  <conditionalFormatting sqref="E13:I13">
    <cfRule type="expression" dxfId="15" priority="2">
      <formula>CELL("protect",E13)=0</formula>
    </cfRule>
  </conditionalFormatting>
  <conditionalFormatting sqref="D13">
    <cfRule type="expression" dxfId="14" priority="1">
      <formula>CELL("protect",D13)=1</formula>
    </cfRule>
  </conditionalFormatting>
  <pageMargins left="0.25" right="0.25" top="0.75" bottom="0.75" header="0.3" footer="0.3"/>
  <pageSetup scale="57"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F9AB56BE-D345-45D3-A0BB-0D05B30A06B4}">
          <x14:formula1>
            <xm:f>Lookups!$L$2:$L$4</xm:f>
          </x14:formula1>
          <xm:sqref>E73:G73 E19:G19</xm:sqref>
        </x14:dataValidation>
        <x14:dataValidation type="list" allowBlank="1" showInputMessage="1" showErrorMessage="1" xr:uid="{73833B96-5996-4C17-B950-501D20713E43}">
          <x14:formula1>
            <xm:f>Lookups!$I$2:$I$9</xm:f>
          </x14:formula1>
          <xm:sqref>D11:D13</xm:sqref>
        </x14:dataValidation>
        <x14:dataValidation type="list" allowBlank="1" showInputMessage="1" showErrorMessage="1" xr:uid="{2B7E330A-8ECE-4734-899D-CF5BC13B8BCA}">
          <x14:formula1>
            <xm:f>Lookups!$J$2:$J$9</xm:f>
          </x14:formula1>
          <xm:sqref>D9:D10</xm:sqref>
        </x14:dataValidation>
        <x14:dataValidation type="list" allowBlank="1" showInputMessage="1" showErrorMessage="1" xr:uid="{68424F99-7AD7-4942-A866-63C1DDFBEEDA}">
          <x14:formula1>
            <xm:f>Lookups!$C$2:$C$6</xm:f>
          </x14:formula1>
          <xm:sqref>E50:G50</xm:sqref>
        </x14:dataValidation>
        <x14:dataValidation type="list" allowBlank="1" showInputMessage="1" showErrorMessage="1" xr:uid="{769C54A4-3520-459C-8F8D-BE6248FF8719}">
          <x14:formula1>
            <xm:f>Lookups!$G$2:$G$6</xm:f>
          </x14:formula1>
          <xm:sqref>E76:G76</xm:sqref>
        </x14:dataValidation>
        <x14:dataValidation type="list" allowBlank="1" showInputMessage="1" showErrorMessage="1" xr:uid="{C3114EA6-3560-45DF-AA02-D883CB87275B}">
          <x14:formula1>
            <xm:f>Lookups!$F$2:$F$8</xm:f>
          </x14:formula1>
          <xm:sqref>E62:G62</xm:sqref>
        </x14:dataValidation>
        <x14:dataValidation type="list" allowBlank="1" showInputMessage="1" showErrorMessage="1" xr:uid="{900718E3-11C1-4537-9966-C6DF8D162DCB}">
          <x14:formula1>
            <xm:f>Lookups!$E$2:$E$5</xm:f>
          </x14:formula1>
          <xm:sqref>E61:G61</xm:sqref>
        </x14:dataValidation>
        <x14:dataValidation type="list" allowBlank="1" showInputMessage="1" showErrorMessage="1" xr:uid="{D7764506-A4EA-45CA-BEDF-49E8DE210BD0}">
          <x14:formula1>
            <xm:f>Lookups!$B$2:$B$7</xm:f>
          </x14:formula1>
          <xm:sqref>D39 D66:D67</xm:sqref>
        </x14:dataValidation>
        <x14:dataValidation type="list" allowBlank="1" showInputMessage="1" showErrorMessage="1" xr:uid="{B20DCA5A-703A-4651-BF10-117E03A5D0CA}">
          <x14:formula1>
            <xm:f>Lookups!$A$2:$A$7</xm:f>
          </x14:formula1>
          <xm:sqref>D55:D56 D22:D35</xm:sqref>
        </x14:dataValidation>
        <x14:dataValidation type="list" allowBlank="1" showInputMessage="1" showErrorMessage="1" xr:uid="{A2483ECB-6705-4985-940D-7434C834D2DA}">
          <x14:formula1>
            <xm:f>Lookups!$D$2:$D$4</xm:f>
          </x14:formula1>
          <xm:sqref>E60:G60</xm:sqref>
        </x14:dataValidation>
        <x14:dataValidation type="list" allowBlank="1" showInputMessage="1" showErrorMessage="1" xr:uid="{5FDB86A5-4E99-42E3-927B-77303DF17A70}">
          <x14:formula1>
            <xm:f>Lookups!$H$2:$H$7</xm:f>
          </x14:formula1>
          <xm:sqref>D7:D8</xm:sqref>
        </x14:dataValidation>
        <x14:dataValidation type="list" allowBlank="1" showInputMessage="1" showErrorMessage="1" xr:uid="{AD0ECBE7-5A9F-4DC2-A7DF-3B419593AF15}">
          <x14:formula1>
            <xm:f>Lookups!$M$3:$M$4</xm:f>
          </x14:formula1>
          <xm:sqref>D36 D46:D47</xm:sqref>
        </x14:dataValidation>
        <x14:dataValidation type="list" allowBlank="1" showInputMessage="1" showErrorMessage="1" xr:uid="{7FC390FA-E5F2-42EC-8263-6D2D6E141446}">
          <x14:formula1>
            <xm:f>Lookups!$N$2:$N$6</xm:f>
          </x14:formula1>
          <xm:sqref>E42:G42</xm:sqref>
        </x14:dataValidation>
        <x14:dataValidation type="list" allowBlank="1" showInputMessage="1" showErrorMessage="1" xr:uid="{196A7378-DA1E-4623-9043-4B2A2920654F}">
          <x14:formula1>
            <xm:f>Lookups!$N$2:$N$4</xm:f>
          </x14:formula1>
          <xm:sqref>D88:G88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8100B-2032-4A2A-8E4D-A8F5F6DA744D}">
  <sheetPr>
    <tabColor theme="3" tint="0.39997558519241921"/>
    <pageSetUpPr fitToPage="1"/>
  </sheetPr>
  <dimension ref="A1:J94"/>
  <sheetViews>
    <sheetView zoomScaleNormal="100" workbookViewId="0">
      <pane xSplit="3" ySplit="5" topLeftCell="D6" activePane="bottomRight" state="frozen"/>
      <selection activeCell="C10" sqref="C10"/>
      <selection pane="topRight" activeCell="C10" sqref="C10"/>
      <selection pane="bottomLeft" activeCell="C10" sqref="C10"/>
      <selection pane="bottomRight" activeCell="A13" sqref="A13:XFD13"/>
    </sheetView>
  </sheetViews>
  <sheetFormatPr defaultColWidth="9.1328125" defaultRowHeight="14.25" x14ac:dyDescent="0.45"/>
  <cols>
    <col min="1" max="1" width="1.265625" style="6" customWidth="1"/>
    <col min="2" max="2" width="2.73046875" style="6" customWidth="1"/>
    <col min="3" max="3" width="37" style="4" customWidth="1"/>
    <col min="4" max="4" width="20.59765625" style="6" customWidth="1"/>
    <col min="5" max="7" width="15.59765625" style="22" customWidth="1"/>
    <col min="8" max="8" width="24" style="121" customWidth="1"/>
    <col min="9" max="9" width="46.59765625" style="195" customWidth="1"/>
    <col min="10" max="10" width="9.1328125" style="6" hidden="1" customWidth="1"/>
    <col min="11" max="12" width="9.1328125" style="6"/>
    <col min="13" max="13" width="15.1328125" style="6" customWidth="1"/>
    <col min="14" max="14" width="25.86328125" style="6" customWidth="1"/>
    <col min="15" max="17" width="9.1328125" style="6"/>
    <col min="18" max="18" width="10.59765625" style="6" bestFit="1" customWidth="1"/>
    <col min="19" max="16384" width="9.1328125" style="6"/>
  </cols>
  <sheetData>
    <row r="1" spans="1:10" ht="16.5" customHeight="1" x14ac:dyDescent="0.45">
      <c r="C1" s="594" t="s">
        <v>201</v>
      </c>
      <c r="D1" s="594"/>
      <c r="E1" s="594"/>
      <c r="F1" s="594"/>
      <c r="G1" s="594"/>
      <c r="H1" s="594"/>
      <c r="I1" s="594"/>
    </row>
    <row r="2" spans="1:10" x14ac:dyDescent="0.45">
      <c r="A2" s="3" t="s">
        <v>83</v>
      </c>
      <c r="B2" s="4"/>
      <c r="D2" s="597"/>
      <c r="E2" s="597"/>
      <c r="F2" s="597"/>
      <c r="H2" s="128" t="s">
        <v>113</v>
      </c>
      <c r="I2" s="200"/>
      <c r="J2" s="6" t="s">
        <v>125</v>
      </c>
    </row>
    <row r="3" spans="1:10" ht="14.25" customHeight="1" x14ac:dyDescent="0.45">
      <c r="A3" s="39"/>
      <c r="B3" s="38"/>
      <c r="C3" s="38"/>
      <c r="D3" s="598"/>
      <c r="E3" s="598"/>
      <c r="F3" s="598"/>
      <c r="H3" s="129" t="s">
        <v>84</v>
      </c>
      <c r="I3" s="200"/>
      <c r="J3" s="6" t="s">
        <v>125</v>
      </c>
    </row>
    <row r="4" spans="1:10" ht="9.75" customHeight="1" thickBot="1" x14ac:dyDescent="0.5">
      <c r="C4" s="121"/>
      <c r="D4" s="122"/>
      <c r="E4" s="33"/>
      <c r="F4" s="599"/>
      <c r="G4" s="599"/>
      <c r="I4" s="190"/>
      <c r="J4" s="6" t="s">
        <v>125</v>
      </c>
    </row>
    <row r="5" spans="1:10" ht="14.65" thickBot="1" x14ac:dyDescent="0.5">
      <c r="B5" s="42"/>
      <c r="C5" s="43"/>
      <c r="D5" s="44" t="s">
        <v>103</v>
      </c>
      <c r="E5" s="68">
        <v>2020</v>
      </c>
      <c r="F5" s="68">
        <v>2017</v>
      </c>
      <c r="G5" s="69">
        <v>2015</v>
      </c>
      <c r="H5" s="138" t="s">
        <v>109</v>
      </c>
      <c r="I5" s="191" t="s">
        <v>111</v>
      </c>
      <c r="J5" s="6" t="s">
        <v>125</v>
      </c>
    </row>
    <row r="6" spans="1:10" ht="23.25" x14ac:dyDescent="0.45">
      <c r="B6" s="19" t="s">
        <v>97</v>
      </c>
      <c r="C6" s="9"/>
      <c r="D6" s="20"/>
      <c r="E6" s="31"/>
      <c r="F6" s="31"/>
      <c r="G6" s="32"/>
      <c r="H6" s="139"/>
      <c r="I6" s="192" t="s">
        <v>166</v>
      </c>
      <c r="J6" s="6" t="s">
        <v>125</v>
      </c>
    </row>
    <row r="7" spans="1:10" ht="46.5" x14ac:dyDescent="0.45">
      <c r="B7" s="12"/>
      <c r="C7" s="7" t="s">
        <v>62</v>
      </c>
      <c r="D7" s="54" t="s">
        <v>71</v>
      </c>
      <c r="E7" s="89"/>
      <c r="F7" s="89"/>
      <c r="G7" s="89"/>
      <c r="H7" s="130"/>
      <c r="I7" s="193" t="s">
        <v>112</v>
      </c>
      <c r="J7" s="6" t="s">
        <v>125</v>
      </c>
    </row>
    <row r="8" spans="1:10" ht="73.5" customHeight="1" x14ac:dyDescent="0.45">
      <c r="B8" s="12"/>
      <c r="C8" s="7" t="s">
        <v>69</v>
      </c>
      <c r="D8" s="54" t="s">
        <v>71</v>
      </c>
      <c r="E8" s="89"/>
      <c r="F8" s="89"/>
      <c r="G8" s="89"/>
      <c r="H8" s="130"/>
      <c r="I8" s="193" t="s">
        <v>200</v>
      </c>
      <c r="J8" s="6" t="s">
        <v>125</v>
      </c>
    </row>
    <row r="9" spans="1:10" x14ac:dyDescent="0.45">
      <c r="B9" s="12"/>
      <c r="C9" s="7" t="s">
        <v>64</v>
      </c>
      <c r="D9" s="54" t="s">
        <v>1</v>
      </c>
      <c r="E9" s="89"/>
      <c r="F9" s="89"/>
      <c r="G9" s="89"/>
      <c r="H9" s="130"/>
      <c r="I9" s="193"/>
      <c r="J9" s="6" t="s">
        <v>125</v>
      </c>
    </row>
    <row r="10" spans="1:10" x14ac:dyDescent="0.45">
      <c r="B10" s="12"/>
      <c r="C10" s="7" t="s">
        <v>65</v>
      </c>
      <c r="D10" s="54" t="s">
        <v>1</v>
      </c>
      <c r="E10" s="89"/>
      <c r="F10" s="89"/>
      <c r="G10" s="89"/>
      <c r="H10" s="130"/>
      <c r="I10" s="193"/>
      <c r="J10" s="6" t="s">
        <v>125</v>
      </c>
    </row>
    <row r="11" spans="1:10" x14ac:dyDescent="0.45">
      <c r="B11" s="12"/>
      <c r="C11" s="7" t="s">
        <v>63</v>
      </c>
      <c r="D11" s="54" t="s">
        <v>75</v>
      </c>
      <c r="E11" s="89"/>
      <c r="F11" s="89"/>
      <c r="G11" s="89"/>
      <c r="H11" s="130"/>
      <c r="I11" s="193"/>
      <c r="J11" s="6" t="s">
        <v>125</v>
      </c>
    </row>
    <row r="12" spans="1:10" x14ac:dyDescent="0.45">
      <c r="B12" s="12"/>
      <c r="C12" s="7" t="s">
        <v>66</v>
      </c>
      <c r="D12" s="54" t="s">
        <v>75</v>
      </c>
      <c r="E12" s="89"/>
      <c r="F12" s="89"/>
      <c r="G12" s="89"/>
      <c r="H12" s="130"/>
      <c r="I12" s="193"/>
      <c r="J12" s="6" t="s">
        <v>125</v>
      </c>
    </row>
    <row r="13" spans="1:10" x14ac:dyDescent="0.45">
      <c r="B13" s="12"/>
      <c r="C13" s="7" t="s">
        <v>260</v>
      </c>
      <c r="D13" s="54" t="s">
        <v>74</v>
      </c>
      <c r="E13" s="89"/>
      <c r="F13" s="89"/>
      <c r="G13" s="89"/>
      <c r="H13" s="130"/>
      <c r="I13" s="194"/>
    </row>
    <row r="14" spans="1:10" x14ac:dyDescent="0.45">
      <c r="B14" s="12"/>
      <c r="C14" s="7" t="s">
        <v>67</v>
      </c>
      <c r="D14" s="123" t="s">
        <v>74</v>
      </c>
      <c r="E14" s="89"/>
      <c r="F14" s="89"/>
      <c r="G14" s="89"/>
      <c r="H14" s="130"/>
      <c r="I14" s="193"/>
      <c r="J14" s="6" t="s">
        <v>125</v>
      </c>
    </row>
    <row r="15" spans="1:10" x14ac:dyDescent="0.45">
      <c r="B15" s="12"/>
      <c r="C15" s="7" t="s">
        <v>3</v>
      </c>
      <c r="D15" s="123" t="s">
        <v>74</v>
      </c>
      <c r="E15" s="89"/>
      <c r="F15" s="89"/>
      <c r="G15" s="89"/>
      <c r="H15" s="130"/>
      <c r="I15" s="193"/>
      <c r="J15" s="6" t="s">
        <v>125</v>
      </c>
    </row>
    <row r="16" spans="1:10" x14ac:dyDescent="0.45">
      <c r="B16" s="12"/>
      <c r="C16" s="7" t="s">
        <v>68</v>
      </c>
      <c r="D16" s="123" t="s">
        <v>74</v>
      </c>
      <c r="E16" s="89"/>
      <c r="F16" s="89"/>
      <c r="G16" s="89"/>
      <c r="H16" s="130"/>
      <c r="I16" s="193"/>
      <c r="J16" s="6" t="s">
        <v>125</v>
      </c>
    </row>
    <row r="17" spans="2:10" ht="32.25" customHeight="1" x14ac:dyDescent="0.45">
      <c r="B17" s="12"/>
      <c r="C17" s="38" t="s">
        <v>175</v>
      </c>
      <c r="D17" s="123" t="s">
        <v>74</v>
      </c>
      <c r="E17" s="89"/>
      <c r="F17" s="89"/>
      <c r="G17" s="89"/>
      <c r="H17" s="130"/>
      <c r="I17" s="600" t="s">
        <v>198</v>
      </c>
      <c r="J17" s="6" t="s">
        <v>125</v>
      </c>
    </row>
    <row r="18" spans="2:10" ht="32.25" customHeight="1" x14ac:dyDescent="0.45">
      <c r="B18" s="12"/>
      <c r="C18" s="38" t="s">
        <v>82</v>
      </c>
      <c r="D18" s="123" t="s">
        <v>74</v>
      </c>
      <c r="E18" s="89"/>
      <c r="F18" s="89"/>
      <c r="G18" s="89"/>
      <c r="H18" s="130"/>
      <c r="I18" s="600"/>
      <c r="J18" s="6" t="s">
        <v>125</v>
      </c>
    </row>
    <row r="19" spans="2:10" ht="32.25" customHeight="1" thickBot="1" x14ac:dyDescent="0.5">
      <c r="B19" s="14"/>
      <c r="C19" s="41" t="s">
        <v>174</v>
      </c>
      <c r="D19" s="127" t="s">
        <v>164</v>
      </c>
      <c r="E19" s="53"/>
      <c r="F19" s="53"/>
      <c r="G19" s="53"/>
      <c r="H19" s="131"/>
      <c r="I19" s="601"/>
      <c r="J19" s="6" t="s">
        <v>125</v>
      </c>
    </row>
    <row r="20" spans="2:10" ht="14.65" thickBot="1" x14ac:dyDescent="0.5">
      <c r="D20" s="209"/>
      <c r="E20" s="210"/>
      <c r="F20" s="210"/>
      <c r="G20" s="211"/>
      <c r="H20" s="140"/>
      <c r="J20" s="6" t="s">
        <v>125</v>
      </c>
    </row>
    <row r="21" spans="2:10" x14ac:dyDescent="0.45">
      <c r="B21" s="19" t="s">
        <v>98</v>
      </c>
      <c r="C21" s="9"/>
      <c r="D21" s="212"/>
      <c r="E21" s="213"/>
      <c r="F21" s="213"/>
      <c r="G21" s="214"/>
      <c r="H21" s="144"/>
      <c r="I21" s="192"/>
      <c r="J21" s="6" t="s">
        <v>125</v>
      </c>
    </row>
    <row r="22" spans="2:10" x14ac:dyDescent="0.45">
      <c r="B22" s="12"/>
      <c r="C22" s="7" t="s">
        <v>22</v>
      </c>
      <c r="D22" s="54" t="s">
        <v>34</v>
      </c>
      <c r="E22" s="89"/>
      <c r="F22" s="89"/>
      <c r="G22" s="89"/>
      <c r="H22" s="130"/>
      <c r="I22" s="193"/>
      <c r="J22" s="6" t="s">
        <v>125</v>
      </c>
    </row>
    <row r="23" spans="2:10" x14ac:dyDescent="0.45">
      <c r="B23" s="12"/>
      <c r="C23" s="7" t="s">
        <v>4</v>
      </c>
      <c r="D23" s="54" t="s">
        <v>34</v>
      </c>
      <c r="E23" s="89"/>
      <c r="F23" s="89"/>
      <c r="G23" s="89"/>
      <c r="H23" s="130"/>
      <c r="I23" s="193"/>
      <c r="J23" s="6" t="s">
        <v>125</v>
      </c>
    </row>
    <row r="24" spans="2:10" x14ac:dyDescent="0.45">
      <c r="B24" s="12"/>
      <c r="C24" s="7" t="s">
        <v>20</v>
      </c>
      <c r="D24" s="54" t="s">
        <v>34</v>
      </c>
      <c r="E24" s="89"/>
      <c r="F24" s="89"/>
      <c r="G24" s="89"/>
      <c r="H24" s="130"/>
      <c r="I24" s="193"/>
      <c r="J24" s="6" t="s">
        <v>125</v>
      </c>
    </row>
    <row r="25" spans="2:10" x14ac:dyDescent="0.45">
      <c r="B25" s="12"/>
      <c r="C25" s="7" t="s">
        <v>16</v>
      </c>
      <c r="D25" s="54" t="s">
        <v>34</v>
      </c>
      <c r="E25" s="89"/>
      <c r="F25" s="89"/>
      <c r="G25" s="89"/>
      <c r="H25" s="130"/>
      <c r="I25" s="193"/>
      <c r="J25" s="6" t="s">
        <v>125</v>
      </c>
    </row>
    <row r="26" spans="2:10" x14ac:dyDescent="0.45">
      <c r="B26" s="12"/>
      <c r="C26" s="7" t="s">
        <v>23</v>
      </c>
      <c r="D26" s="54" t="s">
        <v>34</v>
      </c>
      <c r="E26" s="89"/>
      <c r="F26" s="89"/>
      <c r="G26" s="89"/>
      <c r="H26" s="130"/>
      <c r="I26" s="193"/>
      <c r="J26" s="6" t="s">
        <v>125</v>
      </c>
    </row>
    <row r="27" spans="2:10" x14ac:dyDescent="0.45">
      <c r="B27" s="12"/>
      <c r="C27" s="7" t="s">
        <v>19</v>
      </c>
      <c r="D27" s="54" t="s">
        <v>34</v>
      </c>
      <c r="E27" s="89"/>
      <c r="F27" s="89"/>
      <c r="G27" s="89"/>
      <c r="H27" s="130"/>
      <c r="I27" s="193"/>
      <c r="J27" s="6" t="s">
        <v>125</v>
      </c>
    </row>
    <row r="28" spans="2:10" x14ac:dyDescent="0.45">
      <c r="B28" s="12"/>
      <c r="C28" s="7" t="s">
        <v>17</v>
      </c>
      <c r="D28" s="54" t="s">
        <v>34</v>
      </c>
      <c r="E28" s="89"/>
      <c r="F28" s="89"/>
      <c r="G28" s="89"/>
      <c r="H28" s="130"/>
      <c r="I28" s="193"/>
      <c r="J28" s="6" t="s">
        <v>125</v>
      </c>
    </row>
    <row r="29" spans="2:10" x14ac:dyDescent="0.45">
      <c r="B29" s="12"/>
      <c r="C29" s="7" t="s">
        <v>178</v>
      </c>
      <c r="D29" s="54" t="s">
        <v>34</v>
      </c>
      <c r="E29" s="89"/>
      <c r="F29" s="89"/>
      <c r="G29" s="89"/>
      <c r="H29" s="130"/>
      <c r="I29" s="193"/>
    </row>
    <row r="30" spans="2:10" x14ac:dyDescent="0.45">
      <c r="B30" s="12"/>
      <c r="C30" s="7" t="s">
        <v>18</v>
      </c>
      <c r="D30" s="54" t="s">
        <v>34</v>
      </c>
      <c r="E30" s="89"/>
      <c r="F30" s="89"/>
      <c r="G30" s="89"/>
      <c r="H30" s="130"/>
      <c r="I30" s="193"/>
      <c r="J30" s="6" t="s">
        <v>125</v>
      </c>
    </row>
    <row r="31" spans="2:10" x14ac:dyDescent="0.45">
      <c r="B31" s="12"/>
      <c r="C31" s="7" t="s">
        <v>21</v>
      </c>
      <c r="D31" s="54" t="s">
        <v>34</v>
      </c>
      <c r="E31" s="89"/>
      <c r="F31" s="89"/>
      <c r="G31" s="89"/>
      <c r="H31" s="130"/>
      <c r="I31" s="193"/>
      <c r="J31" s="6" t="s">
        <v>125</v>
      </c>
    </row>
    <row r="32" spans="2:10" x14ac:dyDescent="0.45">
      <c r="B32" s="12"/>
      <c r="C32" s="7" t="s">
        <v>15</v>
      </c>
      <c r="D32" s="54" t="s">
        <v>34</v>
      </c>
      <c r="E32" s="89"/>
      <c r="F32" s="89"/>
      <c r="G32" s="89"/>
      <c r="H32" s="130"/>
      <c r="I32" s="193"/>
      <c r="J32" s="6" t="s">
        <v>125</v>
      </c>
    </row>
    <row r="33" spans="2:10" x14ac:dyDescent="0.45">
      <c r="B33" s="12"/>
      <c r="C33" s="7" t="s">
        <v>0</v>
      </c>
      <c r="D33" s="54" t="s">
        <v>34</v>
      </c>
      <c r="E33" s="89"/>
      <c r="F33" s="89"/>
      <c r="G33" s="89"/>
      <c r="H33" s="130"/>
      <c r="I33" s="193"/>
      <c r="J33" s="6" t="s">
        <v>125</v>
      </c>
    </row>
    <row r="34" spans="2:10" x14ac:dyDescent="0.45">
      <c r="B34" s="12"/>
      <c r="C34" s="7"/>
      <c r="D34" s="13"/>
      <c r="E34" s="27"/>
      <c r="F34" s="27"/>
      <c r="G34" s="28"/>
      <c r="H34" s="141"/>
      <c r="I34" s="193"/>
      <c r="J34" s="6" t="s">
        <v>125</v>
      </c>
    </row>
    <row r="35" spans="2:10" ht="29.25" customHeight="1" x14ac:dyDescent="0.45">
      <c r="B35" s="12"/>
      <c r="C35" s="35" t="s">
        <v>176</v>
      </c>
      <c r="D35" s="16"/>
      <c r="E35" s="36"/>
      <c r="F35" s="36"/>
      <c r="G35" s="37"/>
      <c r="H35" s="142"/>
      <c r="I35" s="595" t="s">
        <v>163</v>
      </c>
      <c r="J35" s="6" t="s">
        <v>125</v>
      </c>
    </row>
    <row r="36" spans="2:10" ht="21" customHeight="1" x14ac:dyDescent="0.45">
      <c r="B36" s="12"/>
      <c r="C36" s="34" t="s">
        <v>168</v>
      </c>
      <c r="D36" s="215" t="s">
        <v>171</v>
      </c>
      <c r="E36" s="89"/>
      <c r="F36" s="89"/>
      <c r="G36" s="89"/>
      <c r="H36" s="130"/>
      <c r="I36" s="595"/>
      <c r="J36" s="6" t="s">
        <v>125</v>
      </c>
    </row>
    <row r="37" spans="2:10" ht="34.9" x14ac:dyDescent="0.45">
      <c r="B37" s="12"/>
      <c r="C37" s="34" t="s">
        <v>169</v>
      </c>
      <c r="D37" s="148" t="s">
        <v>170</v>
      </c>
      <c r="E37" s="89"/>
      <c r="F37" s="89"/>
      <c r="G37" s="89"/>
      <c r="H37" s="130"/>
      <c r="I37" s="193" t="s">
        <v>177</v>
      </c>
      <c r="J37" s="6" t="s">
        <v>125</v>
      </c>
    </row>
    <row r="38" spans="2:10" x14ac:dyDescent="0.45">
      <c r="B38" s="12"/>
      <c r="C38" s="7"/>
      <c r="D38" s="13"/>
      <c r="E38" s="25"/>
      <c r="F38" s="25"/>
      <c r="G38" s="26"/>
      <c r="H38" s="143"/>
      <c r="I38" s="193"/>
      <c r="J38" s="6" t="s">
        <v>125</v>
      </c>
    </row>
    <row r="39" spans="2:10" ht="23.65" thickBot="1" x14ac:dyDescent="0.5">
      <c r="B39" s="14"/>
      <c r="C39" s="8" t="s">
        <v>179</v>
      </c>
      <c r="D39" s="67" t="s">
        <v>30</v>
      </c>
      <c r="E39" s="91"/>
      <c r="F39" s="91"/>
      <c r="G39" s="92"/>
      <c r="H39" s="131"/>
      <c r="I39" s="196" t="s">
        <v>207</v>
      </c>
      <c r="J39" s="6" t="s">
        <v>125</v>
      </c>
    </row>
    <row r="40" spans="2:10" ht="14.65" thickBot="1" x14ac:dyDescent="0.5">
      <c r="D40" s="13"/>
      <c r="E40" s="27"/>
      <c r="F40" s="27"/>
      <c r="H40" s="140"/>
      <c r="J40" s="6" t="s">
        <v>125</v>
      </c>
    </row>
    <row r="41" spans="2:10" x14ac:dyDescent="0.45">
      <c r="B41" s="19" t="s">
        <v>99</v>
      </c>
      <c r="C41" s="9"/>
      <c r="D41" s="10"/>
      <c r="E41" s="23"/>
      <c r="F41" s="23"/>
      <c r="G41" s="24"/>
      <c r="H41" s="144"/>
      <c r="I41" s="192"/>
      <c r="J41" s="6" t="s">
        <v>125</v>
      </c>
    </row>
    <row r="42" spans="2:10" ht="31.5" customHeight="1" x14ac:dyDescent="0.45">
      <c r="B42" s="12"/>
      <c r="C42" s="15" t="s">
        <v>172</v>
      </c>
      <c r="D42" s="123" t="s">
        <v>123</v>
      </c>
      <c r="E42" s="57"/>
      <c r="F42" s="57"/>
      <c r="G42" s="58"/>
      <c r="H42" s="130"/>
      <c r="I42" s="602" t="s">
        <v>115</v>
      </c>
      <c r="J42" s="6" t="s">
        <v>125</v>
      </c>
    </row>
    <row r="43" spans="2:10" ht="42.75" x14ac:dyDescent="0.45">
      <c r="B43" s="12"/>
      <c r="C43" s="17" t="s">
        <v>182</v>
      </c>
      <c r="D43" s="123" t="s">
        <v>44</v>
      </c>
      <c r="E43" s="55"/>
      <c r="F43" s="55"/>
      <c r="G43" s="56"/>
      <c r="H43" s="130"/>
      <c r="I43" s="602"/>
      <c r="J43" s="6" t="s">
        <v>125</v>
      </c>
    </row>
    <row r="44" spans="2:10" x14ac:dyDescent="0.45">
      <c r="B44" s="12"/>
      <c r="C44" s="7"/>
      <c r="D44" s="13"/>
      <c r="E44" s="27"/>
      <c r="F44" s="27"/>
      <c r="G44" s="28"/>
      <c r="H44" s="141"/>
      <c r="I44" s="193"/>
      <c r="J44" s="6" t="s">
        <v>125</v>
      </c>
    </row>
    <row r="45" spans="2:10" ht="34.9" x14ac:dyDescent="0.45">
      <c r="B45" s="12"/>
      <c r="C45" s="15" t="s">
        <v>116</v>
      </c>
      <c r="D45" s="13"/>
      <c r="E45" s="27"/>
      <c r="F45" s="27"/>
      <c r="G45" s="28"/>
      <c r="H45" s="141"/>
      <c r="I45" s="193" t="s">
        <v>189</v>
      </c>
      <c r="J45" s="6" t="s">
        <v>125</v>
      </c>
    </row>
    <row r="46" spans="2:10" ht="34.9" x14ac:dyDescent="0.45">
      <c r="B46" s="12"/>
      <c r="C46" s="17" t="s">
        <v>184</v>
      </c>
      <c r="D46" s="215" t="s">
        <v>171</v>
      </c>
      <c r="E46" s="89"/>
      <c r="F46" s="89"/>
      <c r="G46" s="89"/>
      <c r="H46" s="130"/>
      <c r="I46" s="194" t="s">
        <v>213</v>
      </c>
      <c r="J46" s="6" t="s">
        <v>125</v>
      </c>
    </row>
    <row r="47" spans="2:10" ht="58.15" x14ac:dyDescent="0.45">
      <c r="B47" s="12"/>
      <c r="C47" s="17" t="s">
        <v>185</v>
      </c>
      <c r="D47" s="215" t="s">
        <v>171</v>
      </c>
      <c r="E47" s="89"/>
      <c r="F47" s="89"/>
      <c r="G47" s="89"/>
      <c r="H47" s="130"/>
      <c r="I47" s="193" t="s">
        <v>187</v>
      </c>
      <c r="J47" s="6" t="s">
        <v>125</v>
      </c>
    </row>
    <row r="48" spans="2:10" ht="39" customHeight="1" x14ac:dyDescent="0.45">
      <c r="B48" s="12"/>
      <c r="C48" s="17" t="s">
        <v>186</v>
      </c>
      <c r="D48" s="148" t="s">
        <v>170</v>
      </c>
      <c r="E48" s="89"/>
      <c r="F48" s="89"/>
      <c r="G48" s="89"/>
      <c r="H48" s="130"/>
      <c r="I48" s="193" t="s">
        <v>177</v>
      </c>
      <c r="J48" s="6" t="s">
        <v>125</v>
      </c>
    </row>
    <row r="49" spans="2:10" x14ac:dyDescent="0.45">
      <c r="B49" s="12"/>
      <c r="C49" s="7"/>
      <c r="D49" s="13"/>
      <c r="E49" s="27"/>
      <c r="F49" s="27"/>
      <c r="G49" s="28"/>
      <c r="H49" s="141"/>
      <c r="I49" s="193"/>
      <c r="J49" s="6" t="s">
        <v>125</v>
      </c>
    </row>
    <row r="50" spans="2:10" ht="15.75" customHeight="1" x14ac:dyDescent="0.45">
      <c r="B50" s="12"/>
      <c r="C50" s="15" t="s">
        <v>37</v>
      </c>
      <c r="D50" s="123" t="s">
        <v>123</v>
      </c>
      <c r="E50" s="86"/>
      <c r="F50" s="86"/>
      <c r="G50" s="87"/>
      <c r="H50" s="130"/>
      <c r="I50" s="193"/>
      <c r="J50" s="6" t="s">
        <v>125</v>
      </c>
    </row>
    <row r="51" spans="2:10" ht="14.65" thickBot="1" x14ac:dyDescent="0.5">
      <c r="B51" s="14"/>
      <c r="C51" s="18" t="s">
        <v>183</v>
      </c>
      <c r="D51" s="124" t="s">
        <v>117</v>
      </c>
      <c r="E51" s="85"/>
      <c r="F51" s="85"/>
      <c r="G51" s="88"/>
      <c r="H51" s="131"/>
      <c r="I51" s="196"/>
      <c r="J51" s="6" t="s">
        <v>125</v>
      </c>
    </row>
    <row r="52" spans="2:10" ht="14.65" thickBot="1" x14ac:dyDescent="0.5">
      <c r="D52" s="13"/>
      <c r="E52" s="27"/>
      <c r="F52" s="27"/>
      <c r="H52" s="140"/>
      <c r="J52" s="6" t="s">
        <v>125</v>
      </c>
    </row>
    <row r="53" spans="2:10" x14ac:dyDescent="0.45">
      <c r="B53" s="19" t="s">
        <v>100</v>
      </c>
      <c r="C53" s="9"/>
      <c r="D53" s="10"/>
      <c r="E53" s="23"/>
      <c r="F53" s="23"/>
      <c r="G53" s="24"/>
      <c r="H53" s="144"/>
      <c r="I53" s="192"/>
      <c r="J53" s="6" t="s">
        <v>125</v>
      </c>
    </row>
    <row r="54" spans="2:10" x14ac:dyDescent="0.45">
      <c r="B54" s="12"/>
      <c r="C54" s="15" t="s">
        <v>188</v>
      </c>
      <c r="D54" s="13"/>
      <c r="E54" s="27"/>
      <c r="F54" s="27"/>
      <c r="G54" s="28"/>
      <c r="H54" s="141"/>
      <c r="I54" s="193" t="s">
        <v>190</v>
      </c>
      <c r="J54" s="6" t="s">
        <v>125</v>
      </c>
    </row>
    <row r="55" spans="2:10" ht="46.5" x14ac:dyDescent="0.45">
      <c r="B55" s="12"/>
      <c r="C55" s="7" t="s">
        <v>194</v>
      </c>
      <c r="D55" s="54" t="s">
        <v>34</v>
      </c>
      <c r="E55" s="89"/>
      <c r="F55" s="89"/>
      <c r="G55" s="90"/>
      <c r="H55" s="130"/>
      <c r="I55" s="193" t="s">
        <v>191</v>
      </c>
      <c r="J55" s="6" t="s">
        <v>125</v>
      </c>
    </row>
    <row r="56" spans="2:10" ht="34.9" x14ac:dyDescent="0.45">
      <c r="B56" s="12"/>
      <c r="C56" s="7" t="s">
        <v>195</v>
      </c>
      <c r="D56" s="54" t="s">
        <v>34</v>
      </c>
      <c r="E56" s="89"/>
      <c r="F56" s="89"/>
      <c r="G56" s="90"/>
      <c r="H56" s="130"/>
      <c r="I56" s="193" t="s">
        <v>192</v>
      </c>
      <c r="J56" s="6" t="s">
        <v>125</v>
      </c>
    </row>
    <row r="57" spans="2:10" ht="46.5" x14ac:dyDescent="0.45">
      <c r="B57" s="12"/>
      <c r="C57" s="7" t="s">
        <v>43</v>
      </c>
      <c r="D57" s="125" t="s">
        <v>44</v>
      </c>
      <c r="E57" s="55"/>
      <c r="F57" s="55"/>
      <c r="G57" s="55"/>
      <c r="H57" s="130"/>
      <c r="I57" s="193" t="s">
        <v>193</v>
      </c>
      <c r="J57" s="6" t="s">
        <v>125</v>
      </c>
    </row>
    <row r="58" spans="2:10" x14ac:dyDescent="0.45">
      <c r="B58" s="12"/>
      <c r="C58" s="7"/>
      <c r="D58" s="16"/>
      <c r="E58" s="45"/>
      <c r="F58" s="45"/>
      <c r="G58" s="46"/>
      <c r="H58" s="145"/>
      <c r="I58" s="193"/>
      <c r="J58" s="6" t="s">
        <v>125</v>
      </c>
    </row>
    <row r="59" spans="2:10" x14ac:dyDescent="0.35">
      <c r="B59" s="12"/>
      <c r="C59" s="15" t="s">
        <v>51</v>
      </c>
      <c r="D59" s="13"/>
      <c r="E59" s="27"/>
      <c r="F59" s="27"/>
      <c r="G59" s="28"/>
      <c r="H59" s="141"/>
      <c r="I59" s="197"/>
      <c r="J59" s="6" t="s">
        <v>125</v>
      </c>
    </row>
    <row r="60" spans="2:10" ht="28.5" x14ac:dyDescent="0.45">
      <c r="B60" s="12"/>
      <c r="C60" s="21" t="s">
        <v>91</v>
      </c>
      <c r="D60" s="125" t="s">
        <v>123</v>
      </c>
      <c r="E60" s="57"/>
      <c r="F60" s="57"/>
      <c r="G60" s="58"/>
      <c r="H60" s="130"/>
      <c r="I60" s="193"/>
      <c r="J60" s="6" t="s">
        <v>125</v>
      </c>
    </row>
    <row r="61" spans="2:10" ht="28.5" x14ac:dyDescent="0.45">
      <c r="B61" s="12"/>
      <c r="C61" s="17" t="s">
        <v>122</v>
      </c>
      <c r="D61" s="125" t="s">
        <v>123</v>
      </c>
      <c r="E61" s="83"/>
      <c r="F61" s="83"/>
      <c r="G61" s="84"/>
      <c r="H61" s="130"/>
      <c r="I61" s="193" t="s">
        <v>110</v>
      </c>
      <c r="J61" s="6" t="s">
        <v>125</v>
      </c>
    </row>
    <row r="62" spans="2:10" ht="28.5" x14ac:dyDescent="0.45">
      <c r="B62" s="12"/>
      <c r="C62" s="7" t="s">
        <v>7</v>
      </c>
      <c r="D62" s="125" t="s">
        <v>123</v>
      </c>
      <c r="E62" s="83"/>
      <c r="F62" s="83"/>
      <c r="G62" s="84"/>
      <c r="H62" s="130"/>
      <c r="I62" s="198" t="s">
        <v>121</v>
      </c>
      <c r="J62" s="6" t="s">
        <v>125</v>
      </c>
    </row>
    <row r="63" spans="2:10" ht="14.65" thickBot="1" x14ac:dyDescent="0.5">
      <c r="B63" s="14"/>
      <c r="C63" s="18" t="s">
        <v>8</v>
      </c>
      <c r="D63" s="124" t="s">
        <v>96</v>
      </c>
      <c r="E63" s="59"/>
      <c r="F63" s="59"/>
      <c r="G63" s="60"/>
      <c r="H63" s="131"/>
      <c r="I63" s="196"/>
      <c r="J63" s="6" t="s">
        <v>125</v>
      </c>
    </row>
    <row r="64" spans="2:10" ht="14.65" thickBot="1" x14ac:dyDescent="0.5">
      <c r="D64" s="13"/>
      <c r="E64" s="27"/>
      <c r="F64" s="27"/>
      <c r="H64" s="140"/>
      <c r="J64" s="6" t="s">
        <v>125</v>
      </c>
    </row>
    <row r="65" spans="2:10" x14ac:dyDescent="0.45">
      <c r="B65" s="19" t="s">
        <v>101</v>
      </c>
      <c r="C65" s="9"/>
      <c r="D65" s="10"/>
      <c r="E65" s="23"/>
      <c r="F65" s="23"/>
      <c r="G65" s="24"/>
      <c r="H65" s="146"/>
      <c r="I65" s="192"/>
      <c r="J65" s="6" t="s">
        <v>125</v>
      </c>
    </row>
    <row r="66" spans="2:10" ht="23.25" x14ac:dyDescent="0.45">
      <c r="B66" s="12"/>
      <c r="C66" s="15" t="s">
        <v>94</v>
      </c>
      <c r="D66" s="54" t="s">
        <v>30</v>
      </c>
      <c r="E66" s="89"/>
      <c r="F66" s="89"/>
      <c r="G66" s="89"/>
      <c r="H66" s="130"/>
      <c r="I66" s="193" t="s">
        <v>208</v>
      </c>
      <c r="J66" s="6" t="s">
        <v>125</v>
      </c>
    </row>
    <row r="67" spans="2:10" x14ac:dyDescent="0.45">
      <c r="B67" s="12"/>
      <c r="C67" s="15" t="s">
        <v>49</v>
      </c>
      <c r="D67" s="13"/>
      <c r="E67" s="29"/>
      <c r="F67" s="29"/>
      <c r="G67" s="30"/>
      <c r="H67" s="147"/>
      <c r="I67" s="193"/>
      <c r="J67" s="6" t="s">
        <v>125</v>
      </c>
    </row>
    <row r="68" spans="2:10" x14ac:dyDescent="0.45">
      <c r="B68" s="12"/>
      <c r="C68" s="17" t="s">
        <v>45</v>
      </c>
      <c r="D68" s="123" t="s">
        <v>44</v>
      </c>
      <c r="E68" s="61"/>
      <c r="F68" s="61"/>
      <c r="G68" s="62"/>
      <c r="H68" s="130"/>
      <c r="I68" s="595" t="s">
        <v>105</v>
      </c>
      <c r="J68" s="6" t="s">
        <v>125</v>
      </c>
    </row>
    <row r="69" spans="2:10" x14ac:dyDescent="0.45">
      <c r="B69" s="12"/>
      <c r="C69" s="17" t="s">
        <v>46</v>
      </c>
      <c r="D69" s="123" t="s">
        <v>44</v>
      </c>
      <c r="E69" s="61"/>
      <c r="F69" s="61"/>
      <c r="G69" s="62"/>
      <c r="H69" s="130"/>
      <c r="I69" s="595"/>
      <c r="J69" s="6" t="s">
        <v>125</v>
      </c>
    </row>
    <row r="70" spans="2:10" x14ac:dyDescent="0.45">
      <c r="B70" s="12"/>
      <c r="C70" s="17" t="s">
        <v>47</v>
      </c>
      <c r="D70" s="123" t="s">
        <v>44</v>
      </c>
      <c r="E70" s="61"/>
      <c r="F70" s="61"/>
      <c r="G70" s="62"/>
      <c r="H70" s="130"/>
      <c r="I70" s="595"/>
      <c r="J70" s="6" t="s">
        <v>125</v>
      </c>
    </row>
    <row r="71" spans="2:10" x14ac:dyDescent="0.45">
      <c r="B71" s="12"/>
      <c r="C71" s="17" t="s">
        <v>48</v>
      </c>
      <c r="D71" s="123" t="s">
        <v>44</v>
      </c>
      <c r="E71" s="61"/>
      <c r="F71" s="61"/>
      <c r="G71" s="62"/>
      <c r="H71" s="130"/>
      <c r="I71" s="595"/>
      <c r="J71" s="6" t="s">
        <v>125</v>
      </c>
    </row>
    <row r="72" spans="2:10" ht="42.75" x14ac:dyDescent="0.45">
      <c r="B72" s="48"/>
      <c r="C72" s="49" t="s">
        <v>14</v>
      </c>
      <c r="D72" s="126" t="s">
        <v>61</v>
      </c>
      <c r="E72" s="89"/>
      <c r="F72" s="89"/>
      <c r="G72" s="89"/>
      <c r="H72" s="132"/>
      <c r="I72" s="199"/>
      <c r="J72" s="6" t="s">
        <v>125</v>
      </c>
    </row>
    <row r="73" spans="2:10" ht="14.65" thickBot="1" x14ac:dyDescent="0.5">
      <c r="B73" s="14"/>
      <c r="C73" s="47" t="s">
        <v>107</v>
      </c>
      <c r="D73" s="127" t="s">
        <v>96</v>
      </c>
      <c r="E73" s="64"/>
      <c r="F73" s="64"/>
      <c r="G73" s="64"/>
      <c r="H73" s="131"/>
      <c r="I73" s="196"/>
      <c r="J73" s="6" t="s">
        <v>125</v>
      </c>
    </row>
    <row r="74" spans="2:10" ht="14.65" thickBot="1" x14ac:dyDescent="0.5">
      <c r="D74" s="13"/>
      <c r="E74" s="27"/>
      <c r="F74" s="27"/>
      <c r="H74" s="140"/>
      <c r="J74" s="6" t="s">
        <v>125</v>
      </c>
    </row>
    <row r="75" spans="2:10" x14ac:dyDescent="0.45">
      <c r="B75" s="19" t="s">
        <v>102</v>
      </c>
      <c r="C75" s="9"/>
      <c r="D75" s="10"/>
      <c r="E75" s="23"/>
      <c r="F75" s="23"/>
      <c r="G75" s="24"/>
      <c r="H75" s="144"/>
      <c r="I75" s="192"/>
      <c r="J75" s="6" t="s">
        <v>125</v>
      </c>
    </row>
    <row r="76" spans="2:10" ht="28.5" x14ac:dyDescent="0.45">
      <c r="B76" s="12"/>
      <c r="C76" s="7" t="s">
        <v>9</v>
      </c>
      <c r="D76" s="123" t="s">
        <v>123</v>
      </c>
      <c r="E76" s="57"/>
      <c r="F76" s="57"/>
      <c r="G76" s="58"/>
      <c r="H76" s="130"/>
      <c r="I76" s="193" t="s">
        <v>105</v>
      </c>
      <c r="J76" s="6" t="s">
        <v>125</v>
      </c>
    </row>
    <row r="77" spans="2:10" x14ac:dyDescent="0.45">
      <c r="B77" s="12"/>
      <c r="C77" s="7"/>
      <c r="D77" s="13"/>
      <c r="E77" s="27"/>
      <c r="F77" s="27"/>
      <c r="G77" s="28"/>
      <c r="H77" s="141"/>
      <c r="I77" s="193"/>
      <c r="J77" s="6" t="s">
        <v>125</v>
      </c>
    </row>
    <row r="78" spans="2:10" x14ac:dyDescent="0.45">
      <c r="B78" s="12"/>
      <c r="C78" s="15" t="s">
        <v>59</v>
      </c>
      <c r="D78" s="13"/>
      <c r="E78" s="27"/>
      <c r="F78" s="27"/>
      <c r="G78" s="28"/>
      <c r="H78" s="141"/>
      <c r="I78" s="193" t="s">
        <v>156</v>
      </c>
      <c r="J78" s="6" t="s">
        <v>125</v>
      </c>
    </row>
    <row r="79" spans="2:10" ht="25.5" customHeight="1" x14ac:dyDescent="0.45">
      <c r="B79" s="12"/>
      <c r="C79" s="17" t="s">
        <v>10</v>
      </c>
      <c r="D79" s="123" t="s">
        <v>60</v>
      </c>
      <c r="E79" s="55"/>
      <c r="F79" s="55"/>
      <c r="G79" s="56"/>
      <c r="H79" s="130"/>
      <c r="I79" s="595" t="s">
        <v>105</v>
      </c>
      <c r="J79" s="6" t="s">
        <v>125</v>
      </c>
    </row>
    <row r="80" spans="2:10" ht="25.5" customHeight="1" x14ac:dyDescent="0.45">
      <c r="B80" s="12"/>
      <c r="C80" s="17" t="s">
        <v>155</v>
      </c>
      <c r="D80" s="123" t="s">
        <v>60</v>
      </c>
      <c r="E80" s="55"/>
      <c r="F80" s="55"/>
      <c r="G80" s="56"/>
      <c r="H80" s="130"/>
      <c r="I80" s="595"/>
    </row>
    <row r="81" spans="2:10" x14ac:dyDescent="0.45">
      <c r="B81" s="12"/>
      <c r="C81" s="17" t="s">
        <v>11</v>
      </c>
      <c r="D81" s="123" t="s">
        <v>60</v>
      </c>
      <c r="E81" s="55"/>
      <c r="F81" s="55"/>
      <c r="G81" s="56"/>
      <c r="H81" s="130"/>
      <c r="I81" s="595"/>
      <c r="J81" s="6" t="s">
        <v>125</v>
      </c>
    </row>
    <row r="82" spans="2:10" x14ac:dyDescent="0.45">
      <c r="B82" s="12"/>
      <c r="C82" s="17" t="s">
        <v>12</v>
      </c>
      <c r="D82" s="123" t="s">
        <v>60</v>
      </c>
      <c r="E82" s="55"/>
      <c r="F82" s="55"/>
      <c r="G82" s="56"/>
      <c r="H82" s="130"/>
      <c r="I82" s="595"/>
      <c r="J82" s="6" t="s">
        <v>125</v>
      </c>
    </row>
    <row r="83" spans="2:10" x14ac:dyDescent="0.45">
      <c r="B83" s="12"/>
      <c r="C83" s="17" t="s">
        <v>13</v>
      </c>
      <c r="D83" s="123" t="s">
        <v>60</v>
      </c>
      <c r="E83" s="55"/>
      <c r="F83" s="55"/>
      <c r="G83" s="56"/>
      <c r="H83" s="130"/>
      <c r="I83" s="595"/>
      <c r="J83" s="6" t="s">
        <v>125</v>
      </c>
    </row>
    <row r="84" spans="2:10" x14ac:dyDescent="0.45">
      <c r="B84" s="12"/>
      <c r="C84" s="17" t="s">
        <v>0</v>
      </c>
      <c r="D84" s="123" t="s">
        <v>60</v>
      </c>
      <c r="E84" s="55"/>
      <c r="F84" s="55"/>
      <c r="G84" s="56"/>
      <c r="H84" s="130"/>
      <c r="I84" s="595"/>
      <c r="J84" s="6" t="s">
        <v>125</v>
      </c>
    </row>
    <row r="85" spans="2:10" ht="14.65" thickBot="1" x14ac:dyDescent="0.5">
      <c r="B85" s="14"/>
      <c r="C85" s="18" t="s">
        <v>95</v>
      </c>
      <c r="D85" s="127" t="s">
        <v>96</v>
      </c>
      <c r="E85" s="65"/>
      <c r="F85" s="65"/>
      <c r="G85" s="66"/>
      <c r="H85" s="131"/>
      <c r="I85" s="596"/>
      <c r="J85" s="6" t="s">
        <v>125</v>
      </c>
    </row>
    <row r="86" spans="2:10" ht="14.65" thickBot="1" x14ac:dyDescent="0.5">
      <c r="D86" s="13"/>
      <c r="E86" s="27"/>
      <c r="F86" s="27"/>
      <c r="H86" s="140"/>
      <c r="J86" s="6" t="s">
        <v>125</v>
      </c>
    </row>
    <row r="87" spans="2:10" x14ac:dyDescent="0.45">
      <c r="B87" s="19" t="s">
        <v>196</v>
      </c>
      <c r="C87" s="9"/>
      <c r="D87" s="10"/>
      <c r="E87" s="23"/>
      <c r="F87" s="23"/>
      <c r="G87" s="24"/>
      <c r="H87" s="144"/>
      <c r="I87" s="192"/>
      <c r="J87" s="6" t="s">
        <v>125</v>
      </c>
    </row>
    <row r="88" spans="2:10" ht="28.9" thickBot="1" x14ac:dyDescent="0.5">
      <c r="B88" s="14"/>
      <c r="C88" s="8" t="s">
        <v>173</v>
      </c>
      <c r="D88" s="216" t="s">
        <v>92</v>
      </c>
      <c r="E88" s="59"/>
      <c r="F88" s="59"/>
      <c r="G88" s="59"/>
      <c r="H88" s="131"/>
      <c r="I88" s="196"/>
      <c r="J88" s="6" t="s">
        <v>125</v>
      </c>
    </row>
    <row r="89" spans="2:10" x14ac:dyDescent="0.45">
      <c r="H89" s="140"/>
    </row>
    <row r="90" spans="2:10" x14ac:dyDescent="0.45">
      <c r="H90" s="140"/>
    </row>
    <row r="91" spans="2:10" x14ac:dyDescent="0.45">
      <c r="H91" s="140"/>
    </row>
    <row r="92" spans="2:10" x14ac:dyDescent="0.45">
      <c r="H92" s="140"/>
    </row>
    <row r="93" spans="2:10" x14ac:dyDescent="0.45">
      <c r="H93" s="140"/>
    </row>
    <row r="94" spans="2:10" x14ac:dyDescent="0.45">
      <c r="H94" s="140"/>
    </row>
  </sheetData>
  <sheetProtection algorithmName="SHA-512" hashValue="fxa5GxPS7G91uA8f2U5k7mISKNQB1GP05IkTzymUF9iN+4+8oUqY0TVlf+MkN+lE4M7BhgvkNOzfsozxCiC7Ow==" saltValue="mzMH6++V/f7czHJSCkOX7g==" spinCount="100000" sheet="1" objects="1" scenarios="1"/>
  <mergeCells count="9">
    <mergeCell ref="I42:I43"/>
    <mergeCell ref="I68:I71"/>
    <mergeCell ref="I79:I85"/>
    <mergeCell ref="C1:I1"/>
    <mergeCell ref="D2:F2"/>
    <mergeCell ref="D3:F3"/>
    <mergeCell ref="F4:G4"/>
    <mergeCell ref="I17:I19"/>
    <mergeCell ref="I35:I36"/>
  </mergeCells>
  <conditionalFormatting sqref="E1:I6 E19:I36 H7:I12 E49:I65 H47:I48 E40:I45 E39:H39 E67:I71 H66 E73:I92 H72:I72 E38:I38 H37:I37 H46 H14:I18">
    <cfRule type="expression" dxfId="13" priority="14">
      <formula>CELL("protect",E1)=0</formula>
    </cfRule>
  </conditionalFormatting>
  <conditionalFormatting sqref="D7:D12 D14:D88">
    <cfRule type="expression" dxfId="12" priority="13">
      <formula>CELL("protect",D7)=1</formula>
    </cfRule>
  </conditionalFormatting>
  <conditionalFormatting sqref="E7:G12 E14:G18">
    <cfRule type="expression" dxfId="11" priority="12">
      <formula>CELL("protect",E7)=0</formula>
    </cfRule>
  </conditionalFormatting>
  <conditionalFormatting sqref="E46:G46">
    <cfRule type="expression" dxfId="10" priority="11">
      <formula>CELL("protect",E46)=0</formula>
    </cfRule>
  </conditionalFormatting>
  <conditionalFormatting sqref="E47:G47">
    <cfRule type="expression" dxfId="9" priority="10">
      <formula>CELL("protect",E47)=0</formula>
    </cfRule>
  </conditionalFormatting>
  <conditionalFormatting sqref="E48:G48">
    <cfRule type="expression" dxfId="8" priority="9">
      <formula>CELL("protect",E48)=0</formula>
    </cfRule>
  </conditionalFormatting>
  <conditionalFormatting sqref="I39">
    <cfRule type="expression" dxfId="7" priority="8">
      <formula>CELL("protect",I39)=0</formula>
    </cfRule>
  </conditionalFormatting>
  <conditionalFormatting sqref="I66">
    <cfRule type="expression" dxfId="6" priority="7">
      <formula>CELL("protect",I66)=0</formula>
    </cfRule>
  </conditionalFormatting>
  <conditionalFormatting sqref="E66:G66">
    <cfRule type="expression" dxfId="5" priority="6">
      <formula>CELL("protect",E66)=0</formula>
    </cfRule>
  </conditionalFormatting>
  <conditionalFormatting sqref="E72:G72">
    <cfRule type="expression" dxfId="4" priority="5">
      <formula>CELL("protect",E72)=0</formula>
    </cfRule>
  </conditionalFormatting>
  <conditionalFormatting sqref="E37:G37">
    <cfRule type="expression" dxfId="3" priority="4">
      <formula>CELL("protect",E37)=0</formula>
    </cfRule>
  </conditionalFormatting>
  <conditionalFormatting sqref="I46">
    <cfRule type="expression" dxfId="2" priority="3">
      <formula>CELL("protect",I46)=0</formula>
    </cfRule>
  </conditionalFormatting>
  <conditionalFormatting sqref="E13:I13">
    <cfRule type="expression" dxfId="1" priority="2">
      <formula>CELL("protect",E13)=0</formula>
    </cfRule>
  </conditionalFormatting>
  <conditionalFormatting sqref="D13">
    <cfRule type="expression" dxfId="0" priority="1">
      <formula>CELL("protect",D13)=1</formula>
    </cfRule>
  </conditionalFormatting>
  <pageMargins left="0.25" right="0.25" top="0.75" bottom="0.75" header="0.3" footer="0.3"/>
  <pageSetup scale="57"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2640EC4-C79F-4A3A-8AB4-26D785F63568}">
          <x14:formula1>
            <xm:f>Lookups!$N$2:$N$4</xm:f>
          </x14:formula1>
          <xm:sqref>D88:G88</xm:sqref>
        </x14:dataValidation>
        <x14:dataValidation type="list" allowBlank="1" showInputMessage="1" showErrorMessage="1" xr:uid="{7EA476CB-B2C7-44F3-857E-A7059703581F}">
          <x14:formula1>
            <xm:f>Lookups!$N$2:$N$6</xm:f>
          </x14:formula1>
          <xm:sqref>E42:G42</xm:sqref>
        </x14:dataValidation>
        <x14:dataValidation type="list" allowBlank="1" showInputMessage="1" showErrorMessage="1" xr:uid="{B596755A-7E94-4945-A2C0-8E40EC8E7B79}">
          <x14:formula1>
            <xm:f>Lookups!$M$3:$M$4</xm:f>
          </x14:formula1>
          <xm:sqref>D36 D46:D47</xm:sqref>
        </x14:dataValidation>
        <x14:dataValidation type="list" allowBlank="1" showInputMessage="1" showErrorMessage="1" xr:uid="{6CB0A76D-1B24-4B4C-A9B9-4F12FE6AD87B}">
          <x14:formula1>
            <xm:f>Lookups!$H$2:$H$7</xm:f>
          </x14:formula1>
          <xm:sqref>D7:D8</xm:sqref>
        </x14:dataValidation>
        <x14:dataValidation type="list" allowBlank="1" showInputMessage="1" showErrorMessage="1" xr:uid="{38EB4A3B-1170-4AB4-B44C-B5593AB90FB2}">
          <x14:formula1>
            <xm:f>Lookups!$D$2:$D$4</xm:f>
          </x14:formula1>
          <xm:sqref>E60:G60</xm:sqref>
        </x14:dataValidation>
        <x14:dataValidation type="list" allowBlank="1" showInputMessage="1" showErrorMessage="1" xr:uid="{1C73726F-E55F-4B22-9A4A-6416231F85E9}">
          <x14:formula1>
            <xm:f>Lookups!$A$2:$A$7</xm:f>
          </x14:formula1>
          <xm:sqref>D55:D56 D22:D35</xm:sqref>
        </x14:dataValidation>
        <x14:dataValidation type="list" allowBlank="1" showInputMessage="1" showErrorMessage="1" xr:uid="{29480C3E-E4DE-40B5-9A9F-689251491D67}">
          <x14:formula1>
            <xm:f>Lookups!$B$2:$B$7</xm:f>
          </x14:formula1>
          <xm:sqref>D39 D66:D67</xm:sqref>
        </x14:dataValidation>
        <x14:dataValidation type="list" allowBlank="1" showInputMessage="1" showErrorMessage="1" xr:uid="{D1000165-4D5F-4631-A51C-1901C663FDC8}">
          <x14:formula1>
            <xm:f>Lookups!$E$2:$E$5</xm:f>
          </x14:formula1>
          <xm:sqref>E61:G61</xm:sqref>
        </x14:dataValidation>
        <x14:dataValidation type="list" allowBlank="1" showInputMessage="1" showErrorMessage="1" xr:uid="{8F104E1A-51F0-4A77-BD86-B5EC36E8C6EB}">
          <x14:formula1>
            <xm:f>Lookups!$F$2:$F$8</xm:f>
          </x14:formula1>
          <xm:sqref>E62:G62</xm:sqref>
        </x14:dataValidation>
        <x14:dataValidation type="list" allowBlank="1" showInputMessage="1" showErrorMessage="1" xr:uid="{0ADC489D-2715-4280-A79C-83C7C14F287B}">
          <x14:formula1>
            <xm:f>Lookups!$G$2:$G$6</xm:f>
          </x14:formula1>
          <xm:sqref>E76:G76</xm:sqref>
        </x14:dataValidation>
        <x14:dataValidation type="list" allowBlank="1" showInputMessage="1" showErrorMessage="1" xr:uid="{6476D3FE-188D-44CE-BEB2-F4E532B1E161}">
          <x14:formula1>
            <xm:f>Lookups!$C$2:$C$6</xm:f>
          </x14:formula1>
          <xm:sqref>E50:G50</xm:sqref>
        </x14:dataValidation>
        <x14:dataValidation type="list" allowBlank="1" showInputMessage="1" showErrorMessage="1" xr:uid="{9CC32257-57E3-4BFE-8B96-EF81BEB8DBDE}">
          <x14:formula1>
            <xm:f>Lookups!$J$2:$J$9</xm:f>
          </x14:formula1>
          <xm:sqref>D9:D10</xm:sqref>
        </x14:dataValidation>
        <x14:dataValidation type="list" allowBlank="1" showInputMessage="1" showErrorMessage="1" xr:uid="{B46D4D8C-9D5B-486C-ACBB-94334B4DCCA0}">
          <x14:formula1>
            <xm:f>Lookups!$I$2:$I$9</xm:f>
          </x14:formula1>
          <xm:sqref>D11:D13</xm:sqref>
        </x14:dataValidation>
        <x14:dataValidation type="list" allowBlank="1" showInputMessage="1" showErrorMessage="1" xr:uid="{772E1E3A-C556-475C-A444-BEA59E678E67}">
          <x14:formula1>
            <xm:f>Lookups!$L$2:$L$4</xm:f>
          </x14:formula1>
          <xm:sqref>E73:G73 E19:G19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F5BDA-53D3-474B-8FE2-903BF71C7AFF}">
  <dimension ref="A2:BM41"/>
  <sheetViews>
    <sheetView topLeftCell="C1" workbookViewId="0">
      <selection activeCell="E7" sqref="E7"/>
    </sheetView>
  </sheetViews>
  <sheetFormatPr defaultRowHeight="14.25" x14ac:dyDescent="0.45"/>
  <cols>
    <col min="1" max="1" width="13.59765625" customWidth="1"/>
    <col min="2" max="2" width="17.73046875" customWidth="1"/>
    <col min="3" max="3" width="20.265625" customWidth="1"/>
    <col min="4" max="4" width="15" customWidth="1"/>
    <col min="5" max="5" width="31.3984375" customWidth="1"/>
    <col min="6" max="6" width="25.1328125" customWidth="1"/>
    <col min="7" max="8" width="13.265625" bestFit="1" customWidth="1"/>
    <col min="9" max="17" width="13.3984375" bestFit="1" customWidth="1"/>
    <col min="19" max="19" width="9.265625" bestFit="1" customWidth="1"/>
    <col min="20" max="20" width="13.3984375" bestFit="1" customWidth="1"/>
    <col min="21" max="21" width="9.265625" bestFit="1" customWidth="1"/>
    <col min="22" max="22" width="14.265625" bestFit="1" customWidth="1"/>
    <col min="23" max="28" width="9.265625" bestFit="1" customWidth="1"/>
    <col min="29" max="29" width="13.265625" bestFit="1" customWidth="1"/>
    <col min="30" max="30" width="9.265625" bestFit="1" customWidth="1"/>
    <col min="31" max="31" width="14.3984375" bestFit="1" customWidth="1"/>
    <col min="32" max="32" width="9.265625" bestFit="1" customWidth="1"/>
    <col min="33" max="33" width="14.265625" bestFit="1" customWidth="1"/>
    <col min="34" max="34" width="27.59765625" customWidth="1"/>
    <col min="35" max="35" width="24.265625" customWidth="1"/>
    <col min="36" max="36" width="14.265625" bestFit="1" customWidth="1"/>
    <col min="37" max="37" width="13.265625" bestFit="1" customWidth="1"/>
    <col min="41" max="42" width="14.265625" bestFit="1" customWidth="1"/>
    <col min="48" max="48" width="13.265625" bestFit="1" customWidth="1"/>
    <col min="53" max="53" width="13.265625" bestFit="1" customWidth="1"/>
    <col min="55" max="55" width="25" customWidth="1"/>
  </cols>
  <sheetData>
    <row r="2" spans="1:65" x14ac:dyDescent="0.45">
      <c r="A2" t="s">
        <v>199</v>
      </c>
      <c r="B2" s="171" t="str">
        <f>'ENTER DATA-Distillery 1'!$A$2</f>
        <v>Facility Name</v>
      </c>
      <c r="C2" s="172" t="str">
        <f>'ENTER DATA-Distillery 1'!$H$2</f>
        <v>Facility Zip Code (U.S)</v>
      </c>
      <c r="D2" s="172" t="str">
        <f>'ENTER DATA-Distillery 1'!$H$3</f>
        <v>Facility Location (Outside U.S.)</v>
      </c>
      <c r="E2" s="173" t="str">
        <f>IF(ISBLANK('ENTER DATA-Distillery 1'!B5),"",'ENTER DATA-Distillery 1'!B5)</f>
        <v/>
      </c>
      <c r="F2" s="171" t="str">
        <f>IF(ISBLANK('ENTER DATA-Distillery 1'!B6),"",'ENTER DATA-Distillery 1'!B6)</f>
        <v>I. ENERGY</v>
      </c>
      <c r="G2" s="172" t="str">
        <f>IF(ISBLANK('ENTER DATA-Distillery 1'!B8),"",'ENTER DATA-Distillery 1'!B8)</f>
        <v/>
      </c>
      <c r="H2" s="172" t="str">
        <f>IF(ISBLANK('ENTER DATA-Distillery 1'!B9),"",'ENTER DATA-Distillery 1'!B9)</f>
        <v/>
      </c>
      <c r="I2" s="172" t="str">
        <f>IF(ISBLANK('ENTER DATA-Distillery 1'!B10),"",'ENTER DATA-Distillery 1'!B10)</f>
        <v/>
      </c>
      <c r="J2" s="172" t="str">
        <f>IF(ISBLANK('ENTER DATA-Distillery 1'!B11),"",'ENTER DATA-Distillery 1'!B11)</f>
        <v/>
      </c>
      <c r="K2" s="172" t="str">
        <f>IF(ISBLANK('ENTER DATA-Distillery 1'!B12),"",'ENTER DATA-Distillery 1'!B12)</f>
        <v/>
      </c>
      <c r="L2" s="172" t="str">
        <f>IF(ISBLANK('ENTER DATA-Distillery 1'!B13),"",'ENTER DATA-Distillery 1'!B13)</f>
        <v/>
      </c>
      <c r="M2" s="172" t="str">
        <f>IF(ISBLANK('ENTER DATA-Distillery 1'!B14),"",'ENTER DATA-Distillery 1'!B14)</f>
        <v/>
      </c>
      <c r="N2" s="172" t="str">
        <f>IF(ISBLANK('ENTER DATA-Distillery 1'!B15),"",'ENTER DATA-Distillery 1'!B15)</f>
        <v/>
      </c>
      <c r="O2" s="172" t="str">
        <f>IF(ISBLANK('ENTER DATA-Distillery 1'!B16),"",'ENTER DATA-Distillery 1'!B16)</f>
        <v/>
      </c>
      <c r="P2" s="172" t="str">
        <f>IF(ISBLANK('ENTER DATA-Distillery 1'!B17),"",'ENTER DATA-Distillery 1'!B17)</f>
        <v/>
      </c>
      <c r="Q2" s="172" t="str">
        <f>IF(ISBLANK('ENTER DATA-Distillery 1'!B18),"",'ENTER DATA-Distillery 1'!B18)</f>
        <v/>
      </c>
      <c r="R2" s="173" t="str">
        <f>IF(ISBLANK('ENTER DATA-Distillery 1'!B19),"",'ENTER DATA-Distillery 1'!B19)</f>
        <v/>
      </c>
      <c r="S2" s="171" t="str">
        <f>IF(ISBLANK('ENTER DATA-Distillery 1'!B21),"",'ENTER DATA-Distillery 1'!B21)</f>
        <v>II. PROCESS INPUTS (Mashing, cooking, fermenting)</v>
      </c>
      <c r="T2" s="172" t="str">
        <f>IF(ISBLANK('ENTER DATA-Distillery 1'!B23),"",'ENTER DATA-Distillery 1'!B23)</f>
        <v/>
      </c>
      <c r="U2" s="172" t="str">
        <f>IF(ISBLANK('ENTER DATA-Distillery 1'!B24),"",'ENTER DATA-Distillery 1'!B24)</f>
        <v/>
      </c>
      <c r="V2" s="172" t="str">
        <f>IF(ISBLANK('ENTER DATA-Distillery 1'!B25),"",'ENTER DATA-Distillery 1'!B25)</f>
        <v/>
      </c>
      <c r="W2" s="172" t="str">
        <f>IF(ISBLANK('ENTER DATA-Distillery 1'!B26),"",'ENTER DATA-Distillery 1'!B26)</f>
        <v/>
      </c>
      <c r="X2" s="172" t="str">
        <f>IF(ISBLANK('ENTER DATA-Distillery 1'!B27),"",'ENTER DATA-Distillery 1'!B27)</f>
        <v/>
      </c>
      <c r="Y2" s="172" t="str">
        <f>IF(ISBLANK('ENTER DATA-Distillery 1'!B28),"",'ENTER DATA-Distillery 1'!B28)</f>
        <v/>
      </c>
      <c r="Z2" s="172" t="str">
        <f>IF(ISBLANK('ENTER DATA-Distillery 1'!B29),"",'ENTER DATA-Distillery 1'!B29)</f>
        <v/>
      </c>
      <c r="AA2" s="172" t="str">
        <f>IF(ISBLANK('ENTER DATA-Distillery 1'!B30),"",'ENTER DATA-Distillery 1'!B30)</f>
        <v/>
      </c>
      <c r="AB2" s="172" t="str">
        <f>IF(ISBLANK('ENTER DATA-Distillery 1'!B31),"",'ENTER DATA-Distillery 1'!B31)</f>
        <v/>
      </c>
      <c r="AC2" s="172" t="str">
        <f>IF(ISBLANK('ENTER DATA-Distillery 1'!B32),"",'ENTER DATA-Distillery 1'!B32)</f>
        <v/>
      </c>
      <c r="AD2" s="172" t="str">
        <f>IF(ISBLANK('ENTER DATA-Distillery 1'!B33),"",'ENTER DATA-Distillery 1'!B33)</f>
        <v/>
      </c>
      <c r="AE2" s="172" t="str">
        <f>IF(ISBLANK('ENTER DATA-Distillery 1'!B36),"",'ENTER DATA-Distillery 1'!B36)</f>
        <v/>
      </c>
      <c r="AF2" s="172" t="str">
        <f>IF(ISBLANK('ENTER DATA-Distillery 1'!B37),"",'ENTER DATA-Distillery 1'!B37)</f>
        <v/>
      </c>
      <c r="AG2" s="173" t="str">
        <f>IF(ISBLANK('ENTER DATA-Distillery 1'!B39),"",'ENTER DATA-Distillery 1'!B39)</f>
        <v/>
      </c>
      <c r="AH2" s="171" t="str">
        <f>IF(ISBLANK('ENTER DATA-Distillery 1'!B41),"",'ENTER DATA-Distillery 1'!B41)</f>
        <v>III. DISTILLING</v>
      </c>
      <c r="AI2" s="172" t="str">
        <f>IF(ISBLANK('ENTER DATA-Distillery 1'!B43),"",'ENTER DATA-Distillery 1'!B43)</f>
        <v/>
      </c>
      <c r="AJ2" s="172" t="str">
        <f>IF(ISBLANK('ENTER DATA-Distillery 1'!B46),"",'ENTER DATA-Distillery 1'!B46)</f>
        <v/>
      </c>
      <c r="AK2" s="172" t="str">
        <f>IF(ISBLANK('ENTER DATA-Distillery 1'!B47),"",'ENTER DATA-Distillery 1'!B47)</f>
        <v/>
      </c>
      <c r="AL2" s="172" t="str">
        <f>IF(ISBLANK('ENTER DATA-Distillery 1'!B48),"",'ENTER DATA-Distillery 1'!B48)</f>
        <v/>
      </c>
      <c r="AM2" s="172" t="str">
        <f>IF(ISBLANK('ENTER DATA-Distillery 1'!B50),"",'ENTER DATA-Distillery 1'!B50)</f>
        <v/>
      </c>
      <c r="AN2" s="173" t="str">
        <f>IF(ISBLANK('ENTER DATA-Distillery 1'!B51),"",'ENTER DATA-Distillery 1'!B51)</f>
        <v/>
      </c>
      <c r="AO2" s="171" t="str">
        <f>IF(ISBLANK('ENTER DATA-Distillery 1'!B53),"",'ENTER DATA-Distillery 1'!B53)</f>
        <v>IV. SUPPORT PROCESSES</v>
      </c>
      <c r="AP2" s="172" t="str">
        <f>IF(ISBLANK('ENTER DATA-Distillery 1'!B56),"",'ENTER DATA-Distillery 1'!B56)</f>
        <v/>
      </c>
      <c r="AQ2" s="172" t="str">
        <f>IF(ISBLANK('ENTER DATA-Distillery 1'!B57),"",'ENTER DATA-Distillery 1'!B57)</f>
        <v/>
      </c>
      <c r="AR2" s="172" t="str">
        <f>IF(ISBLANK('ENTER DATA-Distillery 1'!B60),"",'ENTER DATA-Distillery 1'!B60)</f>
        <v/>
      </c>
      <c r="AS2" s="172" t="str">
        <f>IF(ISBLANK('ENTER DATA-Distillery 1'!B61),"",'ENTER DATA-Distillery 1'!B61)</f>
        <v/>
      </c>
      <c r="AT2" s="172" t="str">
        <f>IF(ISBLANK('ENTER DATA-Distillery 1'!B62),"",'ENTER DATA-Distillery 1'!B62)</f>
        <v/>
      </c>
      <c r="AU2" s="173" t="str">
        <f>IF(ISBLANK('ENTER DATA-Distillery 1'!B63),"",'ENTER DATA-Distillery 1'!B63)</f>
        <v/>
      </c>
      <c r="AV2" s="171" t="str">
        <f>IF(ISBLANK('ENTER DATA-Distillery 1'!B65),"",'ENTER DATA-Distillery 1'!B65)</f>
        <v>V. BOTTLING</v>
      </c>
      <c r="AW2" s="172" t="str">
        <f>IF(ISBLANK('ENTER DATA-Distillery 1'!B68),"",'ENTER DATA-Distillery 1'!B68)</f>
        <v/>
      </c>
      <c r="AX2" s="172" t="str">
        <f>IF(ISBLANK('ENTER DATA-Distillery 1'!B69),"",'ENTER DATA-Distillery 1'!B69)</f>
        <v/>
      </c>
      <c r="AY2" s="172" t="str">
        <f>IF(ISBLANK('ENTER DATA-Distillery 1'!B70),"",'ENTER DATA-Distillery 1'!B70)</f>
        <v/>
      </c>
      <c r="AZ2" s="172" t="str">
        <f>IF(ISBLANK('ENTER DATA-Distillery 1'!B71),"",'ENTER DATA-Distillery 1'!B71)</f>
        <v/>
      </c>
      <c r="BA2" s="172" t="str">
        <f>IF(ISBLANK('ENTER DATA-Distillery 1'!B72),"",'ENTER DATA-Distillery 1'!B72)</f>
        <v/>
      </c>
      <c r="BB2" s="172" t="str">
        <f>IF(ISBLANK('ENTER DATA-Distillery 1'!B73),"",'ENTER DATA-Distillery 1'!B73)</f>
        <v/>
      </c>
      <c r="BC2" s="171" t="str">
        <f>IF(ISBLANK('ENTER DATA-Distillery 1'!B75),"",'ENTER DATA-Distillery 1'!B75)</f>
        <v>VI. ONSITE USES</v>
      </c>
      <c r="BD2" s="172" t="str">
        <f>IF(ISBLANK('ENTER DATA-Distillery 1'!B79),"",'ENTER DATA-Distillery 1'!B79)</f>
        <v/>
      </c>
      <c r="BE2" s="172" t="str">
        <f>IF(ISBLANK('ENTER DATA-Distillery 1'!B80),"",'ENTER DATA-Distillery 1'!B80)</f>
        <v/>
      </c>
      <c r="BF2" s="172" t="str">
        <f>IF(ISBLANK('ENTER DATA-Distillery 1'!B81),"",'ENTER DATA-Distillery 1'!B81)</f>
        <v/>
      </c>
      <c r="BG2" s="172" t="str">
        <f>IF(ISBLANK('ENTER DATA-Distillery 1'!B82),"",'ENTER DATA-Distillery 1'!B82)</f>
        <v/>
      </c>
      <c r="BH2" s="172" t="str">
        <f>IF(ISBLANK('ENTER DATA-Distillery 1'!B83),"",'ENTER DATA-Distillery 1'!B83)</f>
        <v/>
      </c>
      <c r="BI2" s="172" t="str">
        <f>IF(ISBLANK('ENTER DATA-Distillery 1'!B84),"",'ENTER DATA-Distillery 1'!B84)</f>
        <v/>
      </c>
      <c r="BJ2" s="172" t="str">
        <f>IF(ISBLANK('ENTER DATA-Distillery 1'!B85),"",'ENTER DATA-Distillery 1'!B85)</f>
        <v/>
      </c>
      <c r="BK2" s="201" t="str">
        <f>IF(ISBLANK('ENTER DATA-Distillery 1'!B87),"",'ENTER DATA-Distillery 1'!B87)</f>
        <v>UPDATES</v>
      </c>
      <c r="BL2" t="str">
        <f>IF(ISBLANK('ENTER DATA-Distillery 1'!B89),"",'ENTER DATA-Distillery 1'!B89)</f>
        <v/>
      </c>
      <c r="BM2" t="str">
        <f>IF(ISBLANK('ENTER DATA-Distillery 1'!B90),"",'ENTER DATA-Distillery 1'!B90)</f>
        <v/>
      </c>
    </row>
    <row r="3" spans="1:65" x14ac:dyDescent="0.45">
      <c r="A3" t="s">
        <v>199</v>
      </c>
      <c r="B3" s="174" t="str">
        <f>IF(ISBLANK('ENTER DATA-Distillery 1'!$D$2),"",'ENTER DATA-Distillery 1'!$D$2)</f>
        <v/>
      </c>
      <c r="C3" s="175" t="str">
        <f>IF(ISBLANK('ENTER DATA-Distillery 1'!$I$2),"",'ENTER DATA-Distillery 1'!$I$2)</f>
        <v/>
      </c>
      <c r="D3" s="175"/>
      <c r="E3" s="176"/>
      <c r="F3" s="174"/>
      <c r="G3" s="175"/>
      <c r="H3" s="175"/>
      <c r="I3" s="175"/>
      <c r="J3" s="175"/>
      <c r="K3" s="175"/>
      <c r="L3" s="175"/>
      <c r="M3" s="175"/>
      <c r="N3" s="175"/>
      <c r="O3" s="175"/>
      <c r="P3" s="175"/>
      <c r="Q3" s="175"/>
      <c r="R3" s="176"/>
      <c r="S3" s="174"/>
      <c r="T3" s="175"/>
      <c r="U3" s="175"/>
      <c r="V3" s="175"/>
      <c r="W3" s="175"/>
      <c r="X3" s="175"/>
      <c r="Y3" s="175"/>
      <c r="Z3" s="175"/>
      <c r="AA3" s="175"/>
      <c r="AB3" s="175"/>
      <c r="AC3" s="175"/>
      <c r="AD3" s="175"/>
      <c r="AE3" s="175" t="str">
        <f>IF(ISBLANK('ENTER DATA-Distillery 1'!C35),"",'ENTER DATA-Distillery 1'!C35)</f>
        <v>Spirits purchased/transferred from other site AND redistilled</v>
      </c>
      <c r="AF3" s="175"/>
      <c r="AG3" s="176"/>
      <c r="AH3" s="174"/>
      <c r="AI3" s="175"/>
      <c r="AJ3" s="175" t="str">
        <f>IF(ISBLANK('ENTER DATA-Distillery 1'!C45),"",'ENTER DATA-Distillery 1'!C45)</f>
        <v>Total Volume &amp; Proof</v>
      </c>
      <c r="AK3" s="175"/>
      <c r="AL3" s="175"/>
      <c r="AM3" s="175"/>
      <c r="AN3" s="176"/>
      <c r="AO3" s="174" t="str">
        <f>IF(ISBLANK('ENTER DATA-Distillery 1'!C54),"",'ENTER DATA-Distillery 1'!C54)</f>
        <v>Byproduct Processing</v>
      </c>
      <c r="AP3" s="175"/>
      <c r="AQ3" s="175"/>
      <c r="AR3" s="175" t="str">
        <f>IF(ISBLANK('ENTER DATA-Distillery 1'!C59),"",'ENTER DATA-Distillery 1'!C59)</f>
        <v>Environmental Controls</v>
      </c>
      <c r="AS3" s="175"/>
      <c r="AT3" s="175"/>
      <c r="AU3" s="176"/>
      <c r="AV3" s="174"/>
      <c r="AW3" s="175" t="str">
        <f>IF(ISBLANK('ENTER DATA-Distillery 1'!C67),"",'ENTER DATA-Distillery 1'!C67)</f>
        <v>Percentage of final volume:</v>
      </c>
      <c r="AX3" s="175"/>
      <c r="AY3" s="175"/>
      <c r="AZ3" s="175"/>
      <c r="BA3" s="175"/>
      <c r="BB3" s="175"/>
      <c r="BC3" s="174"/>
      <c r="BD3" s="175" t="str">
        <f>IF(ISBLANK('ENTER DATA-Distillery 1'!C78),"",'ENTER DATA-Distillery 1'!C78)</f>
        <v>Percentage of total square footage</v>
      </c>
      <c r="BE3" s="175"/>
      <c r="BF3" s="175"/>
      <c r="BG3" s="175"/>
      <c r="BH3" s="175"/>
      <c r="BI3" s="175"/>
      <c r="BJ3" s="175"/>
      <c r="BK3" s="202"/>
    </row>
    <row r="4" spans="1:65" x14ac:dyDescent="0.45">
      <c r="A4" t="s">
        <v>199</v>
      </c>
      <c r="B4" s="174" t="str">
        <f>IF(ISBLANK('ENTER DATA-Distillery 1'!$D$2),"",'ENTER DATA-Distillery 1'!$D$2)</f>
        <v/>
      </c>
      <c r="C4" s="175" t="str">
        <f>IF(ISBLANK('ENTER DATA-Distillery 1'!$I$2),"",'ENTER DATA-Distillery 1'!$I$2)</f>
        <v/>
      </c>
      <c r="D4" s="175" t="str">
        <f>IF(ISBLANK('ENTER DATA-Distillery 1'!$I$3),"",'ENTER DATA-Distillery 1'!$I$3)</f>
        <v/>
      </c>
      <c r="E4" s="176" t="str">
        <f>IF(ISBLANK('ENTER DATA-Distillery 1'!C5),"",'ENTER DATA-Distillery 1'!C5)</f>
        <v/>
      </c>
      <c r="F4" s="177" t="str">
        <f>IF(ISBLANK('ENTER DATA-Distillery 1'!C7),"",'ENTER DATA-Distillery 1'!C7)</f>
        <v>Net electricity</v>
      </c>
      <c r="G4" s="178" t="str">
        <f>IF(ISBLANK('ENTER DATA-Distillery 1'!C8),"",'ENTER DATA-Distillery 1'!C8)</f>
        <v>Onsite Renewables</v>
      </c>
      <c r="H4" s="178" t="str">
        <f>IF(ISBLANK('ENTER DATA-Distillery 1'!C9),"",'ENTER DATA-Distillery 1'!C9)</f>
        <v>Heavy Oil</v>
      </c>
      <c r="I4" s="175" t="str">
        <f>IF(ISBLANK('ENTER DATA-Distillery 1'!C10),"",'ENTER DATA-Distillery 1'!C10)</f>
        <v>Light Oil</v>
      </c>
      <c r="J4" s="175" t="str">
        <f>IF(ISBLANK('ENTER DATA-Distillery 1'!C11),"",'ENTER DATA-Distillery 1'!C11)</f>
        <v>Natural Gas</v>
      </c>
      <c r="K4" s="175" t="str">
        <f>IF(ISBLANK('ENTER DATA-Distillery 1'!C12),"",'ENTER DATA-Distillery 1'!C12)</f>
        <v>Propane</v>
      </c>
      <c r="L4" s="175" t="str">
        <f>IF(ISBLANK('ENTER DATA-Distillery 1'!C13),"",'ENTER DATA-Distillery 1'!C13)</f>
        <v>Coal</v>
      </c>
      <c r="M4" s="175" t="str">
        <f>IF(ISBLANK('ENTER DATA-Distillery 1'!C14),"",'ENTER DATA-Distillery 1'!C14)</f>
        <v>Biogas/Syngas</v>
      </c>
      <c r="N4" s="175" t="str">
        <f>IF(ISBLANK('ENTER DATA-Distillery 1'!C15),"",'ENTER DATA-Distillery 1'!C15)</f>
        <v>Biomass</v>
      </c>
      <c r="O4" s="175" t="str">
        <f>IF(ISBLANK('ENTER DATA-Distillery 1'!C16),"",'ENTER DATA-Distillery 1'!C16)</f>
        <v>Other Fuels</v>
      </c>
      <c r="P4" s="175" t="str">
        <f>IF(ISBLANK('ENTER DATA-Distillery 1'!C17),"",'ENTER DATA-Distillery 1'!C17)</f>
        <v>Purchased Steam/Hot Water</v>
      </c>
      <c r="Q4" s="175" t="str">
        <f>IF(ISBLANK('ENTER DATA-Distillery 1'!C18),"",'ENTER DATA-Distillery 1'!C18)</f>
        <v>Purchased Chilled Water</v>
      </c>
      <c r="R4" s="176" t="str">
        <f>IF(ISBLANK('ENTER DATA-Distillery 1'!C19),"",'ENTER DATA-Distillery 1'!C19)</f>
        <v>Is any energy data submetered in parts of the site?</v>
      </c>
      <c r="S4" s="174" t="str">
        <f>IF(ISBLANK('ENTER DATA-Distillery 1'!C22),"",'ENTER DATA-Distillery 1'!C22)</f>
        <v>Agave</v>
      </c>
      <c r="T4" s="175" t="str">
        <f>IF(ISBLANK('ENTER DATA-Distillery 1'!C23),"",'ENTER DATA-Distillery 1'!C23)</f>
        <v>Barley</v>
      </c>
      <c r="U4" s="175" t="str">
        <f>IF(ISBLANK('ENTER DATA-Distillery 1'!C24),"",'ENTER DATA-Distillery 1'!C24)</f>
        <v>Cane juice</v>
      </c>
      <c r="V4" s="175" t="str">
        <f>IF(ISBLANK('ENTER DATA-Distillery 1'!C25),"",'ENTER DATA-Distillery 1'!C25)</f>
        <v>Corn</v>
      </c>
      <c r="W4" s="175" t="str">
        <f>IF(ISBLANK('ENTER DATA-Distillery 1'!C26),"",'ENTER DATA-Distillery 1'!C26)</f>
        <v>Fruit</v>
      </c>
      <c r="X4" s="175" t="str">
        <f>IF(ISBLANK('ENTER DATA-Distillery 1'!C27),"",'ENTER DATA-Distillery 1'!C27)</f>
        <v>Molasses</v>
      </c>
      <c r="Y4" s="175" t="str">
        <f>IF(ISBLANK('ENTER DATA-Distillery 1'!C28),"",'ENTER DATA-Distillery 1'!C28)</f>
        <v>Rice</v>
      </c>
      <c r="Z4" s="175" t="str">
        <f>IF(ISBLANK('ENTER DATA-Distillery 1'!C29),"",'ENTER DATA-Distillery 1'!C29)</f>
        <v>Rye</v>
      </c>
      <c r="AA4" s="175" t="str">
        <f>IF(ISBLANK('ENTER DATA-Distillery 1'!C30),"",'ENTER DATA-Distillery 1'!C30)</f>
        <v>Sorghum</v>
      </c>
      <c r="AB4" s="175" t="str">
        <f>IF(ISBLANK('ENTER DATA-Distillery 1'!C31),"",'ENTER DATA-Distillery 1'!C31)</f>
        <v>Sugar</v>
      </c>
      <c r="AC4" s="175" t="str">
        <f>IF(ISBLANK('ENTER DATA-Distillery 1'!C32),"",'ENTER DATA-Distillery 1'!C32)</f>
        <v>Wheat</v>
      </c>
      <c r="AD4" s="175" t="str">
        <f>IF(ISBLANK('ENTER DATA-Distillery 1'!C33),"",'ENTER DATA-Distillery 1'!C33)</f>
        <v>Other</v>
      </c>
      <c r="AE4" s="175" t="str">
        <f>IF(ISBLANK('ENTER DATA-Distillery 1'!C36),"",'ENTER DATA-Distillery 1'!C36)</f>
        <v>Total volume (volumetric gallons)</v>
      </c>
      <c r="AF4" s="175" t="str">
        <f>IF(ISBLANK('ENTER DATA-Distillery 1'!C37),"",'ENTER DATA-Distillery 1'!C37)</f>
        <v>Total proof gallons</v>
      </c>
      <c r="AG4" s="176" t="str">
        <f>IF(ISBLANK('ENTER DATA-Distillery 1'!C39),"",'ENTER DATA-Distillery 1'!C39)</f>
        <v>Process Water</v>
      </c>
      <c r="AH4" s="174" t="str">
        <f>IF(ISBLANK('ENTER DATA-Distillery 1'!C42),"",'ENTER DATA-Distillery 1'!C42)</f>
        <v>Are grains/solids removed prior to distillation?</v>
      </c>
      <c r="AI4" s="175" t="str">
        <f>IF(ISBLANK('ENTER DATA-Distillery 1'!C43),"",'ENTER DATA-Distillery 1'!C43)</f>
        <v>If sometimes, what percent of total annual volume is distilled when grains/solids have not been removed?</v>
      </c>
      <c r="AJ4" s="175" t="str">
        <f>IF(ISBLANK('ENTER DATA-Distillery 1'!C46),"",'ENTER DATA-Distillery 1'!C46)</f>
        <v xml:space="preserve">Total volume of mash/wash/beer/wine before distillation </v>
      </c>
      <c r="AK4" s="175" t="str">
        <f>IF(ISBLANK('ENTER DATA-Distillery 1'!C47),"",'ENTER DATA-Distillery 1'!C47)</f>
        <v>Total volume of distillate after distillation (prior to aging or proofing)</v>
      </c>
      <c r="AL4" s="175" t="str">
        <f>IF(ISBLANK('ENTER DATA-Distillery 1'!C48),"",'ENTER DATA-Distillery 1'!C48)</f>
        <v>Total proof gallons distilled</v>
      </c>
      <c r="AM4" s="175" t="str">
        <f>IF(ISBLANK('ENTER DATA-Distillery 1'!C50),"",'ENTER DATA-Distillery 1'!C50)</f>
        <v>Type of distillation process</v>
      </c>
      <c r="AN4" s="176" t="str">
        <f>IF(ISBLANK('ENTER DATA-Distillery 1'!C51),"",'ENTER DATA-Distillery 1'!C51)</f>
        <v>If other, please specify</v>
      </c>
      <c r="AO4" s="174" t="str">
        <f>IF(ISBLANK('ENTER DATA-Distillery 1'!C55),"",'ENTER DATA-Distillery 1'!C55)</f>
        <v>Weight of byproduct prior to processing</v>
      </c>
      <c r="AP4" s="175" t="str">
        <f>IF(ISBLANK('ENTER DATA-Distillery 1'!C56),"",'ENTER DATA-Distillery 1'!C56)</f>
        <v>Weight of byproduct after processing</v>
      </c>
      <c r="AQ4" s="175" t="str">
        <f>IF(ISBLANK('ENTER DATA-Distillery 1'!C57),"",'ENTER DATA-Distillery 1'!C57)</f>
        <v>Approximate moisture removal (answer this if cannot address above)</v>
      </c>
      <c r="AR4" s="175" t="str">
        <f>IF(ISBLANK('ENTER DATA-Distillery 1'!C60),"",'ENTER DATA-Distillery 1'!C60)</f>
        <v>Does wastewater undergo any treatment or pre-treatment?</v>
      </c>
      <c r="AS4" s="175" t="str">
        <f>IF(ISBLANK('ENTER DATA-Distillery 1'!C61),"",'ENTER DATA-Distillery 1'!C61)</f>
        <v>If yes, which option reflects how wastewater is managed?</v>
      </c>
      <c r="AT4" s="175" t="str">
        <f>IF(ISBLANK('ENTER DATA-Distillery 1'!C62),"",'ENTER DATA-Distillery 1'!C62)</f>
        <v>Is the distillery required to have any air pollution control equipment?</v>
      </c>
      <c r="AU4" s="176" t="str">
        <f>IF(ISBLANK('ENTER DATA-Distillery 1'!C63),"",'ENTER DATA-Distillery 1'!C63)</f>
        <v>If other please explain</v>
      </c>
      <c r="AV4" s="174" t="str">
        <f>IF(ISBLANK('ENTER DATA-Distillery 1'!C66),"",'ENTER DATA-Distillery 1'!C66)</f>
        <v>Total volume finished product</v>
      </c>
      <c r="AW4" s="175" t="str">
        <f>IF(ISBLANK('ENTER DATA-Distillery 1'!C68),"",'ENTER DATA-Distillery 1'!C68)</f>
        <v>Packaged in retail containers</v>
      </c>
      <c r="AX4" s="175" t="str">
        <f>IF(ISBLANK('ENTER DATA-Distillery 1'!C69),"",'ENTER DATA-Distillery 1'!C69)</f>
        <v>Cold filled</v>
      </c>
      <c r="AY4" s="175" t="str">
        <f>IF(ISBLANK('ENTER DATA-Distillery 1'!C70),"",'ENTER DATA-Distillery 1'!C70)</f>
        <v>Carbonated</v>
      </c>
      <c r="AZ4" s="175" t="str">
        <f>IF(ISBLANK('ENTER DATA-Distillery 1'!C71),"",'ENTER DATA-Distillery 1'!C71)</f>
        <v>Refrigerated</v>
      </c>
      <c r="BA4" s="175" t="str">
        <f>IF(ISBLANK('ENTER DATA-Distillery 1'!C72),"",'ENTER DATA-Distillery 1'!C72)</f>
        <v>For statistical purchases what is your average taxable removal as reported that year to TTB? (proof gallons)</v>
      </c>
      <c r="BB4" s="175" t="str">
        <f>IF(ISBLANK('ENTER DATA-Distillery 1'!C73),"",'ENTER DATA-Distillery 1'!C73)</f>
        <v>Does your facility blow bottles onsite?</v>
      </c>
      <c r="BC4" s="174" t="str">
        <f>IF(ISBLANK('ENTER DATA-Distillery 1'!C76),"",'ENTER DATA-Distillery 1'!C76)</f>
        <v>Is distillery (excluding offices, tasting room, warehouses) climate controlled?</v>
      </c>
      <c r="BD4" s="175" t="str">
        <f>IF(ISBLANK('ENTER DATA-Distillery 1'!C79),"",'ENTER DATA-Distillery 1'!C79)</f>
        <v>Distillery</v>
      </c>
      <c r="BE4" s="175" t="str">
        <f>IF(ISBLANK('ENTER DATA-Distillery 1'!C80),"",'ENTER DATA-Distillery 1'!C80)</f>
        <v>Bottling</v>
      </c>
      <c r="BF4" s="175" t="str">
        <f>IF(ISBLANK('ENTER DATA-Distillery 1'!C81),"",'ENTER DATA-Distillery 1'!C81)</f>
        <v>Offices</v>
      </c>
      <c r="BG4" s="175" t="str">
        <f>IF(ISBLANK('ENTER DATA-Distillery 1'!C82),"",'ENTER DATA-Distillery 1'!C82)</f>
        <v>Tasting Room</v>
      </c>
      <c r="BH4" s="175" t="str">
        <f>IF(ISBLANK('ENTER DATA-Distillery 1'!C83),"",'ENTER DATA-Distillery 1'!C83)</f>
        <v>Warehouse</v>
      </c>
      <c r="BI4" s="175" t="str">
        <f>IF(ISBLANK('ENTER DATA-Distillery 1'!C84),"",'ENTER DATA-Distillery 1'!C84)</f>
        <v>Other</v>
      </c>
      <c r="BJ4" s="175" t="str">
        <f>IF(ISBLANK('ENTER DATA-Distillery 1'!C85),"",'ENTER DATA-Distillery 1'!C85)</f>
        <v>If other (write-in)</v>
      </c>
      <c r="BK4" s="202" t="str">
        <f>IF(ISBLANK('ENTER DATA-Distillery 1'!C88),"",'ENTER DATA-Distillery 1'!C88)</f>
        <v>Would you like to receive updates on the progress of the EPI and ENERGY STAR?</v>
      </c>
      <c r="BL4" t="str">
        <f>IF(ISBLANK('ENTER DATA-Distillery 1'!C89),"",'ENTER DATA-Distillery 1'!C89)</f>
        <v/>
      </c>
      <c r="BM4" t="str">
        <f>IF(ISBLANK('ENTER DATA-Distillery 1'!C90),"",'ENTER DATA-Distillery 1'!C90)</f>
        <v/>
      </c>
    </row>
    <row r="5" spans="1:65" x14ac:dyDescent="0.45">
      <c r="A5" t="s">
        <v>199</v>
      </c>
      <c r="B5" s="186" t="str">
        <f>IF(ISBLANK('ENTER DATA-Distillery 1'!$D$2),"",'ENTER DATA-Distillery 1'!$D$2)</f>
        <v/>
      </c>
      <c r="C5" s="181" t="str">
        <f>IF(ISBLANK('ENTER DATA-Distillery 1'!$I$2),"",'ENTER DATA-Distillery 1'!$I$2)</f>
        <v/>
      </c>
      <c r="D5" s="181" t="str">
        <f>IF(ISBLANK('ENTER DATA-Distillery 1'!$I$3),"",'ENTER DATA-Distillery 1'!$I$3)</f>
        <v/>
      </c>
      <c r="E5" s="182" t="str">
        <f>IF(ISBLANK('ENTER DATA-Distillery 1'!D5),"",'ENTER DATA-Distillery 1'!D5)</f>
        <v>Select unit</v>
      </c>
      <c r="F5" s="179" t="str">
        <f>IF(ISBLANK('ENTER DATA-Distillery 1'!D7),"",'ENTER DATA-Distillery 1'!D7)</f>
        <v>kWh</v>
      </c>
      <c r="G5" s="180" t="str">
        <f>IF(ISBLANK('ENTER DATA-Distillery 1'!D8),"",'ENTER DATA-Distillery 1'!D8)</f>
        <v>kWh</v>
      </c>
      <c r="H5" s="180" t="str">
        <f>IF(ISBLANK('ENTER DATA-Distillery 1'!D9),"",'ENTER DATA-Distillery 1'!D9)</f>
        <v>Gallons</v>
      </c>
      <c r="I5" s="181" t="str">
        <f>IF(ISBLANK('ENTER DATA-Distillery 1'!D10),"",'ENTER DATA-Distillery 1'!D10)</f>
        <v>Gallons</v>
      </c>
      <c r="J5" s="181" t="str">
        <f>IF(ISBLANK('ENTER DATA-Distillery 1'!D11),"",'ENTER DATA-Distillery 1'!D11)</f>
        <v>Therms</v>
      </c>
      <c r="K5" s="181" t="str">
        <f>IF(ISBLANK('ENTER DATA-Distillery 1'!D12),"",'ENTER DATA-Distillery 1'!D12)</f>
        <v>Therms</v>
      </c>
      <c r="L5" s="181" t="str">
        <f>IF(ISBLANK('ENTER DATA-Distillery 1'!D13),"",'ENTER DATA-Distillery 1'!D13)</f>
        <v>MMBtu</v>
      </c>
      <c r="M5" s="181" t="str">
        <f>IF(ISBLANK('ENTER DATA-Distillery 1'!D14),"",'ENTER DATA-Distillery 1'!D14)</f>
        <v>MMBtu</v>
      </c>
      <c r="N5" s="181" t="str">
        <f>IF(ISBLANK('ENTER DATA-Distillery 1'!D15),"",'ENTER DATA-Distillery 1'!D15)</f>
        <v>MMBtu</v>
      </c>
      <c r="O5" s="181" t="str">
        <f>IF(ISBLANK('ENTER DATA-Distillery 1'!D16),"",'ENTER DATA-Distillery 1'!D16)</f>
        <v>MMBtu</v>
      </c>
      <c r="P5" s="181" t="str">
        <f>IF(ISBLANK('ENTER DATA-Distillery 1'!D17),"",'ENTER DATA-Distillery 1'!D17)</f>
        <v>MMBtu</v>
      </c>
      <c r="Q5" s="181" t="str">
        <f>IF(ISBLANK('ENTER DATA-Distillery 1'!D18),"",'ENTER DATA-Distillery 1'!D18)</f>
        <v>MMBtu</v>
      </c>
      <c r="R5" s="182" t="str">
        <f>IF(ISBLANK('ENTER DATA-Distillery 1'!D19),"",'ENTER DATA-Distillery 1'!D19)</f>
        <v>Yes/No</v>
      </c>
      <c r="S5" s="183" t="str">
        <f>IF(ISBLANK('ENTER DATA-Distillery 1'!D22),"",'ENTER DATA-Distillery 1'!D22)</f>
        <v>kg</v>
      </c>
      <c r="T5" s="184" t="str">
        <f>IF(ISBLANK('ENTER DATA-Distillery 1'!D23),"",'ENTER DATA-Distillery 1'!D23)</f>
        <v>kg</v>
      </c>
      <c r="U5" s="184" t="str">
        <f>IF(ISBLANK('ENTER DATA-Distillery 1'!D24),"",'ENTER DATA-Distillery 1'!D24)</f>
        <v>kg</v>
      </c>
      <c r="V5" s="184" t="str">
        <f>IF(ISBLANK('ENTER DATA-Distillery 1'!D25),"",'ENTER DATA-Distillery 1'!D25)</f>
        <v>kg</v>
      </c>
      <c r="W5" s="184" t="str">
        <f>IF(ISBLANK('ENTER DATA-Distillery 1'!D26),"",'ENTER DATA-Distillery 1'!D26)</f>
        <v>kg</v>
      </c>
      <c r="X5" s="184" t="str">
        <f>IF(ISBLANK('ENTER DATA-Distillery 1'!D27),"",'ENTER DATA-Distillery 1'!D27)</f>
        <v>kg</v>
      </c>
      <c r="Y5" s="184" t="str">
        <f>IF(ISBLANK('ENTER DATA-Distillery 1'!D28),"",'ENTER DATA-Distillery 1'!D28)</f>
        <v>kg</v>
      </c>
      <c r="Z5" s="184" t="str">
        <f>IF(ISBLANK('ENTER DATA-Distillery 1'!D29),"",'ENTER DATA-Distillery 1'!D29)</f>
        <v>kg</v>
      </c>
      <c r="AA5" s="184" t="str">
        <f>IF(ISBLANK('ENTER DATA-Distillery 1'!D30),"",'ENTER DATA-Distillery 1'!D30)</f>
        <v>kg</v>
      </c>
      <c r="AB5" s="184" t="str">
        <f>IF(ISBLANK('ENTER DATA-Distillery 1'!D31),"",'ENTER DATA-Distillery 1'!D31)</f>
        <v>kg</v>
      </c>
      <c r="AC5" s="184" t="str">
        <f>IF(ISBLANK('ENTER DATA-Distillery 1'!D32),"",'ENTER DATA-Distillery 1'!D32)</f>
        <v>kg</v>
      </c>
      <c r="AD5" s="184" t="str">
        <f>IF(ISBLANK('ENTER DATA-Distillery 1'!D33),"",'ENTER DATA-Distillery 1'!D33)</f>
        <v>kg</v>
      </c>
      <c r="AE5" s="184" t="str">
        <f>IF(ISBLANK('ENTER DATA-Distillery 1'!D36),"",'ENTER DATA-Distillery 1'!D36)</f>
        <v>US Volumetric Gallons</v>
      </c>
      <c r="AF5" s="184" t="str">
        <f>IF(ISBLANK('ENTER DATA-Distillery 1'!D37),"",'ENTER DATA-Distillery 1'!D37)</f>
        <v>Proof Gallons</v>
      </c>
      <c r="AG5" s="185" t="str">
        <f>IF(ISBLANK('ENTER DATA-Distillery 1'!D39),"",'ENTER DATA-Distillery 1'!D39)</f>
        <v>US Gallons</v>
      </c>
      <c r="AH5" s="186" t="str">
        <f>IF(ISBLANK('ENTER DATA-Distillery 1'!D42),"",'ENTER DATA-Distillery 1'!D42)</f>
        <v>Select</v>
      </c>
      <c r="AI5" s="187" t="str">
        <f>IF(ISBLANK('ENTER DATA-Distillery 1'!D43),"",'ENTER DATA-Distillery 1'!D43)</f>
        <v>Percentage</v>
      </c>
      <c r="AJ5" s="184" t="str">
        <f>IF(ISBLANK('ENTER DATA-Distillery 1'!D46),"",'ENTER DATA-Distillery 1'!D46)</f>
        <v>US Volumetric Gallons</v>
      </c>
      <c r="AK5" s="184" t="str">
        <f>IF(ISBLANK('ENTER DATA-Distillery 1'!D47),"",'ENTER DATA-Distillery 1'!D47)</f>
        <v>US Volumetric Gallons</v>
      </c>
      <c r="AL5" s="181" t="str">
        <f>IF(ISBLANK('ENTER DATA-Distillery 1'!D48),"",'ENTER DATA-Distillery 1'!D48)</f>
        <v>Proof Gallons</v>
      </c>
      <c r="AM5" s="188" t="str">
        <f>IF(ISBLANK('ENTER DATA-Distillery 1'!D50),"",'ENTER DATA-Distillery 1'!D50)</f>
        <v>Select</v>
      </c>
      <c r="AN5" s="189" t="str">
        <f>IF(ISBLANK('ENTER DATA-Distillery 1'!D51),"",'ENTER DATA-Distillery 1'!D51)</f>
        <v>Write in</v>
      </c>
      <c r="AO5" s="183" t="str">
        <f>IF(ISBLANK('ENTER DATA-Distillery 1'!D55),"",'ENTER DATA-Distillery 1'!D55)</f>
        <v>kg</v>
      </c>
      <c r="AP5" s="184" t="str">
        <f>IF(ISBLANK('ENTER DATA-Distillery 1'!D56),"",'ENTER DATA-Distillery 1'!D56)</f>
        <v>kg</v>
      </c>
      <c r="AQ5" s="187" t="str">
        <f>IF(ISBLANK('ENTER DATA-Distillery 1'!D57),"",'ENTER DATA-Distillery 1'!D57)</f>
        <v>Percentage</v>
      </c>
      <c r="AR5" s="181" t="str">
        <f>IF(ISBLANK('ENTER DATA-Distillery 1'!D60),"",'ENTER DATA-Distillery 1'!D60)</f>
        <v>Select</v>
      </c>
      <c r="AS5" s="181" t="str">
        <f>IF(ISBLANK('ENTER DATA-Distillery 1'!D61),"",'ENTER DATA-Distillery 1'!D61)</f>
        <v>Select</v>
      </c>
      <c r="AT5" s="181" t="str">
        <f>IF(ISBLANK('ENTER DATA-Distillery 1'!D62),"",'ENTER DATA-Distillery 1'!D62)</f>
        <v>Select</v>
      </c>
      <c r="AU5" s="182" t="str">
        <f>IF(ISBLANK('ENTER DATA-Distillery 1'!D63),"",'ENTER DATA-Distillery 1'!D63)</f>
        <v>Text</v>
      </c>
      <c r="AV5" s="186" t="str">
        <f>IF(ISBLANK('ENTER DATA-Distillery 1'!D66),"",'ENTER DATA-Distillery 1'!D66)</f>
        <v>US Gallons</v>
      </c>
      <c r="AW5" s="187" t="str">
        <f>IF(ISBLANK('ENTER DATA-Distillery 1'!D68),"",'ENTER DATA-Distillery 1'!D68)</f>
        <v>Percentage</v>
      </c>
      <c r="AX5" s="187" t="str">
        <f>IF(ISBLANK('ENTER DATA-Distillery 1'!D69),"",'ENTER DATA-Distillery 1'!D69)</f>
        <v>Percentage</v>
      </c>
      <c r="AY5" s="187" t="str">
        <f>IF(ISBLANK('ENTER DATA-Distillery 1'!D70),"",'ENTER DATA-Distillery 1'!D70)</f>
        <v>Percentage</v>
      </c>
      <c r="AZ5" s="187" t="str">
        <f>IF(ISBLANK('ENTER DATA-Distillery 1'!D71),"",'ENTER DATA-Distillery 1'!D71)</f>
        <v>Percentage</v>
      </c>
      <c r="BA5" s="181" t="str">
        <f>IF(ISBLANK('ENTER DATA-Distillery 1'!D72),"",'ENTER DATA-Distillery 1'!D72)</f>
        <v>Proof gallons</v>
      </c>
      <c r="BB5" s="188" t="str">
        <f>IF(ISBLANK('ENTER DATA-Distillery 1'!D73),"",'ENTER DATA-Distillery 1'!D73)</f>
        <v>Text</v>
      </c>
      <c r="BC5" s="186" t="str">
        <f>IF(ISBLANK('ENTER DATA-Distillery 1'!D76),"",'ENTER DATA-Distillery 1'!D76)</f>
        <v>Select</v>
      </c>
      <c r="BD5" s="187" t="str">
        <f>IF(ISBLANK('ENTER DATA-Distillery 1'!D79),"",'ENTER DATA-Distillery 1'!D79)</f>
        <v>Percent</v>
      </c>
      <c r="BE5" s="187" t="str">
        <f>IF(ISBLANK('ENTER DATA-Distillery 1'!D80),"",'ENTER DATA-Distillery 1'!D80)</f>
        <v>Percent</v>
      </c>
      <c r="BF5" s="187" t="str">
        <f>IF(ISBLANK('ENTER DATA-Distillery 1'!D81),"",'ENTER DATA-Distillery 1'!D81)</f>
        <v>Percent</v>
      </c>
      <c r="BG5" s="187" t="str">
        <f>IF(ISBLANK('ENTER DATA-Distillery 1'!D82),"",'ENTER DATA-Distillery 1'!D82)</f>
        <v>Percent</v>
      </c>
      <c r="BH5" s="187" t="str">
        <f>IF(ISBLANK('ENTER DATA-Distillery 1'!D83),"",'ENTER DATA-Distillery 1'!D83)</f>
        <v>Percent</v>
      </c>
      <c r="BI5" s="187" t="str">
        <f>IF(ISBLANK('ENTER DATA-Distillery 1'!D84),"",'ENTER DATA-Distillery 1'!D84)</f>
        <v>Percent</v>
      </c>
      <c r="BJ5" s="187" t="str">
        <f>IF(ISBLANK('ENTER DATA-Distillery 1'!D85),"",'ENTER DATA-Distillery 1'!D85)</f>
        <v>Text</v>
      </c>
      <c r="BK5" s="203" t="str">
        <f>IF(ISBLANK('ENTER DATA-Distillery 1'!D88),"",'ENTER DATA-Distillery 1'!D88)</f>
        <v>Yes</v>
      </c>
      <c r="BL5" t="str">
        <f>IF(ISBLANK('ENTER DATA-Distillery 1'!D89),"",'ENTER DATA-Distillery 1'!D89)</f>
        <v/>
      </c>
      <c r="BM5" t="str">
        <f>IF(ISBLANK('ENTER DATA-Distillery 1'!D90),"",'ENTER DATA-Distillery 1'!D90)</f>
        <v/>
      </c>
    </row>
    <row r="6" spans="1:65" x14ac:dyDescent="0.45">
      <c r="A6" t="s">
        <v>199</v>
      </c>
      <c r="B6" s="157" t="str">
        <f>IF(ISBLANK('ENTER DATA-Distillery 1'!$D$2),"",'ENTER DATA-Distillery 1'!$D$2)</f>
        <v/>
      </c>
      <c r="C6" s="158" t="str">
        <f>IF(ISBLANK('ENTER DATA-Distillery 1'!$I$2),"",'ENTER DATA-Distillery 1'!$I$2)</f>
        <v/>
      </c>
      <c r="D6" s="158" t="str">
        <f>IF(ISBLANK('ENTER DATA-Distillery 1'!$I$3),"",'ENTER DATA-Distillery 1'!$I$3)</f>
        <v/>
      </c>
      <c r="E6" s="159">
        <f>IF(ISBLANK('ENTER DATA-Distillery 1'!E5),"",'ENTER DATA-Distillery 1'!E5)</f>
        <v>2020</v>
      </c>
      <c r="F6" s="207" t="str">
        <f>IF(ISBLANK('ENTER DATA-Distillery 1'!E7),"",'ENTER DATA-Distillery 1'!E7)</f>
        <v/>
      </c>
      <c r="G6" s="206" t="str">
        <f>IF(ISBLANK('ENTER DATA-Distillery 1'!E8),"",'ENTER DATA-Distillery 1'!E8)</f>
        <v/>
      </c>
      <c r="H6" s="206" t="str">
        <f>IF(ISBLANK('ENTER DATA-Distillery 1'!E9),"",'ENTER DATA-Distillery 1'!E9)</f>
        <v/>
      </c>
      <c r="I6" s="206" t="str">
        <f>IF(ISBLANK('ENTER DATA-Distillery 1'!E10),"",'ENTER DATA-Distillery 1'!E10)</f>
        <v/>
      </c>
      <c r="J6" s="206" t="str">
        <f>IF(ISBLANK('ENTER DATA-Distillery 1'!E11),"",'ENTER DATA-Distillery 1'!E11)</f>
        <v/>
      </c>
      <c r="K6" s="206" t="str">
        <f>IF(ISBLANK('ENTER DATA-Distillery 1'!E12),"",'ENTER DATA-Distillery 1'!E12)</f>
        <v/>
      </c>
      <c r="L6" s="206" t="str">
        <f>IF(ISBLANK('ENTER DATA-Distillery 1'!E13),"",'ENTER DATA-Distillery 1'!E13)</f>
        <v/>
      </c>
      <c r="M6" s="206" t="str">
        <f>IF(ISBLANK('ENTER DATA-Distillery 1'!E14),"",'ENTER DATA-Distillery 1'!E14)</f>
        <v/>
      </c>
      <c r="N6" s="206" t="str">
        <f>IF(ISBLANK('ENTER DATA-Distillery 1'!E15),"",'ENTER DATA-Distillery 1'!E15)</f>
        <v/>
      </c>
      <c r="O6" s="206" t="str">
        <f>IF(ISBLANK('ENTER DATA-Distillery 1'!E16),"",'ENTER DATA-Distillery 1'!E16)</f>
        <v/>
      </c>
      <c r="P6" s="206" t="str">
        <f>IF(ISBLANK('ENTER DATA-Distillery 1'!E17),"",'ENTER DATA-Distillery 1'!E17)</f>
        <v/>
      </c>
      <c r="Q6" s="206" t="str">
        <f>IF(ISBLANK('ENTER DATA-Distillery 1'!E18),"",'ENTER DATA-Distillery 1'!E18)</f>
        <v/>
      </c>
      <c r="R6" s="161" t="str">
        <f>IF(ISBLANK('ENTER DATA-Distillery 1'!E19),"",'ENTER DATA-Distillery 1'!E19)</f>
        <v/>
      </c>
      <c r="S6" s="207" t="str">
        <f>IF(ISBLANK('ENTER DATA-Distillery 1'!E22),"",'ENTER DATA-Distillery 1'!E22)</f>
        <v/>
      </c>
      <c r="T6" s="206" t="str">
        <f>IF(ISBLANK('ENTER DATA-Distillery 1'!E23),"",'ENTER DATA-Distillery 1'!E23)</f>
        <v/>
      </c>
      <c r="U6" s="206" t="str">
        <f>IF(ISBLANK('ENTER DATA-Distillery 1'!E24),"",'ENTER DATA-Distillery 1'!E24)</f>
        <v/>
      </c>
      <c r="V6" s="206" t="str">
        <f>IF(ISBLANK('ENTER DATA-Distillery 1'!E25),"",'ENTER DATA-Distillery 1'!E25)</f>
        <v/>
      </c>
      <c r="W6" s="206" t="str">
        <f>IF(ISBLANK('ENTER DATA-Distillery 1'!E26),"",'ENTER DATA-Distillery 1'!E26)</f>
        <v/>
      </c>
      <c r="X6" s="206" t="str">
        <f>IF(ISBLANK('ENTER DATA-Distillery 1'!E27),"",'ENTER DATA-Distillery 1'!E27)</f>
        <v/>
      </c>
      <c r="Y6" s="206" t="str">
        <f>IF(ISBLANK('ENTER DATA-Distillery 1'!E28),"",'ENTER DATA-Distillery 1'!E28)</f>
        <v/>
      </c>
      <c r="Z6" s="206" t="str">
        <f>IF(ISBLANK('ENTER DATA-Distillery 1'!E29),"",'ENTER DATA-Distillery 1'!E29)</f>
        <v/>
      </c>
      <c r="AA6" s="206" t="str">
        <f>IF(ISBLANK('ENTER DATA-Distillery 1'!E30),"",'ENTER DATA-Distillery 1'!E30)</f>
        <v/>
      </c>
      <c r="AB6" s="206" t="str">
        <f>IF(ISBLANK('ENTER DATA-Distillery 1'!E31),"",'ENTER DATA-Distillery 1'!E31)</f>
        <v/>
      </c>
      <c r="AC6" s="206" t="str">
        <f>IF(ISBLANK('ENTER DATA-Distillery 1'!E32),"",'ENTER DATA-Distillery 1'!E32)</f>
        <v/>
      </c>
      <c r="AD6" s="206" t="str">
        <f>IF(ISBLANK('ENTER DATA-Distillery 1'!E33),"",'ENTER DATA-Distillery 1'!E33)</f>
        <v/>
      </c>
      <c r="AE6" s="206" t="str">
        <f>IF(ISBLANK('ENTER DATA-Distillery 1'!E36),"",'ENTER DATA-Distillery 1'!E36)</f>
        <v/>
      </c>
      <c r="AF6" s="206" t="str">
        <f>IF(ISBLANK('ENTER DATA-Distillery 1'!E37),"",'ENTER DATA-Distillery 1'!E37)</f>
        <v/>
      </c>
      <c r="AG6" s="208" t="str">
        <f>IF(ISBLANK('ENTER DATA-Distillery 1'!E39),"",'ENTER DATA-Distillery 1'!E39)</f>
        <v/>
      </c>
      <c r="AH6" s="160" t="str">
        <f>IF(ISBLANK('ENTER DATA-Distillery 1'!E42),"",'ENTER DATA-Distillery 1'!E42)</f>
        <v/>
      </c>
      <c r="AI6" s="205" t="str">
        <f>IF(ISBLANK('ENTER DATA-Distillery 1'!E43),"",'ENTER DATA-Distillery 1'!E43)</f>
        <v/>
      </c>
      <c r="AJ6" s="206" t="str">
        <f>IF(ISBLANK('ENTER DATA-Distillery 1'!E46),"",'ENTER DATA-Distillery 1'!E46)</f>
        <v/>
      </c>
      <c r="AK6" s="206" t="str">
        <f>IF(ISBLANK('ENTER DATA-Distillery 1'!E47),"",'ENTER DATA-Distillery 1'!E47)</f>
        <v/>
      </c>
      <c r="AL6" s="206" t="str">
        <f>IF(ISBLANK('ENTER DATA-Distillery 1'!E48),"",'ENTER DATA-Distillery 1'!E48)</f>
        <v/>
      </c>
      <c r="AM6" s="166" t="str">
        <f>IF(ISBLANK('ENTER DATA-Distillery 1'!E50),"",'ENTER DATA-Distillery 1'!E50)</f>
        <v/>
      </c>
      <c r="AN6" s="167" t="str">
        <f>IF(ISBLANK('ENTER DATA-Distillery 1'!E51),"",'ENTER DATA-Distillery 1'!E51)</f>
        <v/>
      </c>
      <c r="AO6" s="207" t="str">
        <f>IF(ISBLANK('ENTER DATA-Distillery 1'!E55),"",'ENTER DATA-Distillery 1'!E55)</f>
        <v/>
      </c>
      <c r="AP6" s="206" t="str">
        <f>IF(ISBLANK('ENTER DATA-Distillery 1'!E56),"",'ENTER DATA-Distillery 1'!E56)</f>
        <v/>
      </c>
      <c r="AQ6" s="205" t="str">
        <f>IF(ISBLANK('ENTER DATA-Distillery 1'!E57),"",'ENTER DATA-Distillery 1'!E57)</f>
        <v/>
      </c>
      <c r="AR6" s="50" t="str">
        <f>IF(ISBLANK('ENTER DATA-Distillery 1'!E60),"",'ENTER DATA-Distillery 1'!E60)</f>
        <v/>
      </c>
      <c r="AS6" s="50" t="str">
        <f>IF(ISBLANK('ENTER DATA-Distillery 1'!E61),"",'ENTER DATA-Distillery 1'!E61)</f>
        <v/>
      </c>
      <c r="AT6" s="50" t="str">
        <f>IF(ISBLANK('ENTER DATA-Distillery 1'!E62),"",'ENTER DATA-Distillery 1'!E62)</f>
        <v/>
      </c>
      <c r="AU6" s="161" t="str">
        <f>IF(ISBLANK('ENTER DATA-Distillery 1'!E63),"",'ENTER DATA-Distillery 1'!E63)</f>
        <v/>
      </c>
      <c r="AV6" s="207" t="str">
        <f>IF(ISBLANK('ENTER DATA-Distillery 1'!E66),"",'ENTER DATA-Distillery 1'!E66)</f>
        <v/>
      </c>
      <c r="AW6" s="165" t="str">
        <f>IF(ISBLANK('ENTER DATA-Distillery 1'!E68),"",'ENTER DATA-Distillery 1'!E68)</f>
        <v/>
      </c>
      <c r="AX6" s="165" t="str">
        <f>IF(ISBLANK('ENTER DATA-Distillery 1'!E69),"",'ENTER DATA-Distillery 1'!E69)</f>
        <v/>
      </c>
      <c r="AY6" s="165" t="str">
        <f>IF(ISBLANK('ENTER DATA-Distillery 1'!E70),"",'ENTER DATA-Distillery 1'!E70)</f>
        <v/>
      </c>
      <c r="AZ6" s="165" t="str">
        <f>IF(ISBLANK('ENTER DATA-Distillery 1'!E71),"",'ENTER DATA-Distillery 1'!E71)</f>
        <v/>
      </c>
      <c r="BA6" s="206" t="str">
        <f>IF(ISBLANK('ENTER DATA-Distillery 1'!E72),"",'ENTER DATA-Distillery 1'!E72)</f>
        <v/>
      </c>
      <c r="BB6" s="166" t="str">
        <f>IF(ISBLANK('ENTER DATA-Distillery 1'!E73),"",'ENTER DATA-Distillery 1'!E73)</f>
        <v/>
      </c>
      <c r="BC6" s="160" t="str">
        <f>IF(ISBLANK('ENTER DATA-Distillery 1'!E76),"",'ENTER DATA-Distillery 1'!E76)</f>
        <v/>
      </c>
      <c r="BD6" s="165" t="str">
        <f>IF(ISBLANK('ENTER DATA-Distillery 1'!E79),"",'ENTER DATA-Distillery 1'!E79)</f>
        <v/>
      </c>
      <c r="BE6" s="165" t="str">
        <f>IF(ISBLANK('ENTER DATA-Distillery 1'!E80),"",'ENTER DATA-Distillery 1'!E80)</f>
        <v/>
      </c>
      <c r="BF6" s="165" t="str">
        <f>IF(ISBLANK('ENTER DATA-Distillery 1'!E81),"",'ENTER DATA-Distillery 1'!E81)</f>
        <v/>
      </c>
      <c r="BG6" s="165" t="str">
        <f>IF(ISBLANK('ENTER DATA-Distillery 1'!E82),"",'ENTER DATA-Distillery 1'!E82)</f>
        <v/>
      </c>
      <c r="BH6" s="165" t="str">
        <f>IF(ISBLANK('ENTER DATA-Distillery 1'!E83),"",'ENTER DATA-Distillery 1'!E83)</f>
        <v/>
      </c>
      <c r="BI6" s="165" t="str">
        <f>IF(ISBLANK('ENTER DATA-Distillery 1'!E84),"",'ENTER DATA-Distillery 1'!E84)</f>
        <v/>
      </c>
      <c r="BJ6" s="165" t="str">
        <f>IF(ISBLANK('ENTER DATA-Distillery 1'!E85),"",'ENTER DATA-Distillery 1'!E85)</f>
        <v/>
      </c>
      <c r="BK6" s="204" t="str">
        <f>IF(ISBLANK('ENTER DATA-Distillery 1'!E88),"",'ENTER DATA-Distillery 1'!E88)</f>
        <v/>
      </c>
      <c r="BL6" t="str">
        <f>IF(ISBLANK('ENTER DATA-Distillery 1'!E89),"",'ENTER DATA-Distillery 1'!E89)</f>
        <v/>
      </c>
      <c r="BM6" t="str">
        <f>IF(ISBLANK('ENTER DATA-Distillery 1'!E90),"",'ENTER DATA-Distillery 1'!E90)</f>
        <v/>
      </c>
    </row>
    <row r="7" spans="1:65" x14ac:dyDescent="0.45">
      <c r="A7" t="s">
        <v>199</v>
      </c>
      <c r="B7" s="160" t="str">
        <f>IF(ISBLANK('ENTER DATA-Distillery 1'!$D$2),"",'ENTER DATA-Distillery 1'!$D$2)</f>
        <v/>
      </c>
      <c r="C7" s="50" t="str">
        <f>IF(ISBLANK('ENTER DATA-Distillery 1'!$I$2),"",'ENTER DATA-Distillery 1'!$I$2)</f>
        <v/>
      </c>
      <c r="D7" s="50" t="str">
        <f>IF(ISBLANK('ENTER DATA-Distillery 1'!$I$3),"",'ENTER DATA-Distillery 1'!$I$3)</f>
        <v/>
      </c>
      <c r="E7" s="161">
        <f>IF(ISBLANK('ENTER DATA-Distillery 1'!F5),"",'ENTER DATA-Distillery 1'!F5)</f>
        <v>2017</v>
      </c>
      <c r="F7" s="207" t="str">
        <f>IF(ISBLANK('ENTER DATA-Distillery 1'!F7),"",'ENTER DATA-Distillery 1'!F7)</f>
        <v/>
      </c>
      <c r="G7" s="206" t="str">
        <f>IF(ISBLANK('ENTER DATA-Distillery 1'!F8),"",'ENTER DATA-Distillery 1'!F8)</f>
        <v/>
      </c>
      <c r="H7" s="206" t="str">
        <f>IF(ISBLANK('ENTER DATA-Distillery 1'!F9),"",'ENTER DATA-Distillery 1'!F9)</f>
        <v/>
      </c>
      <c r="I7" s="206" t="str">
        <f>IF(ISBLANK('ENTER DATA-Distillery 1'!F10),"",'ENTER DATA-Distillery 1'!F10)</f>
        <v/>
      </c>
      <c r="J7" s="206" t="str">
        <f>IF(ISBLANK('ENTER DATA-Distillery 1'!F11),"",'ENTER DATA-Distillery 1'!F11)</f>
        <v/>
      </c>
      <c r="K7" s="206" t="str">
        <f>IF(ISBLANK('ENTER DATA-Distillery 1'!F12),"",'ENTER DATA-Distillery 1'!F12)</f>
        <v/>
      </c>
      <c r="L7" s="206" t="str">
        <f>IF(ISBLANK('ENTER DATA-Distillery 1'!F13),"",'ENTER DATA-Distillery 1'!F13)</f>
        <v/>
      </c>
      <c r="M7" s="206" t="str">
        <f>IF(ISBLANK('ENTER DATA-Distillery 1'!F14),"",'ENTER DATA-Distillery 1'!F14)</f>
        <v/>
      </c>
      <c r="N7" s="206" t="str">
        <f>IF(ISBLANK('ENTER DATA-Distillery 1'!F15),"",'ENTER DATA-Distillery 1'!F15)</f>
        <v/>
      </c>
      <c r="O7" s="206" t="str">
        <f>IF(ISBLANK('ENTER DATA-Distillery 1'!F16),"",'ENTER DATA-Distillery 1'!F16)</f>
        <v/>
      </c>
      <c r="P7" s="206" t="str">
        <f>IF(ISBLANK('ENTER DATA-Distillery 1'!F17),"",'ENTER DATA-Distillery 1'!F17)</f>
        <v/>
      </c>
      <c r="Q7" s="206" t="str">
        <f>IF(ISBLANK('ENTER DATA-Distillery 1'!F18),"",'ENTER DATA-Distillery 1'!F18)</f>
        <v/>
      </c>
      <c r="R7" s="161" t="str">
        <f>IF(ISBLANK('ENTER DATA-Distillery 1'!F19),"",'ENTER DATA-Distillery 1'!F19)</f>
        <v/>
      </c>
      <c r="S7" s="207" t="str">
        <f>IF(ISBLANK('ENTER DATA-Distillery 1'!F22),"",'ENTER DATA-Distillery 1'!F22)</f>
        <v/>
      </c>
      <c r="T7" s="206" t="str">
        <f>IF(ISBLANK('ENTER DATA-Distillery 1'!F23),"",'ENTER DATA-Distillery 1'!F23)</f>
        <v/>
      </c>
      <c r="U7" s="206" t="str">
        <f>IF(ISBLANK('ENTER DATA-Distillery 1'!F24),"",'ENTER DATA-Distillery 1'!F24)</f>
        <v/>
      </c>
      <c r="V7" s="206" t="str">
        <f>IF(ISBLANK('ENTER DATA-Distillery 1'!F25),"",'ENTER DATA-Distillery 1'!F25)</f>
        <v/>
      </c>
      <c r="W7" s="206" t="str">
        <f>IF(ISBLANK('ENTER DATA-Distillery 1'!F26),"",'ENTER DATA-Distillery 1'!F26)</f>
        <v/>
      </c>
      <c r="X7" s="206" t="str">
        <f>IF(ISBLANK('ENTER DATA-Distillery 1'!F27),"",'ENTER DATA-Distillery 1'!F27)</f>
        <v/>
      </c>
      <c r="Y7" s="206" t="str">
        <f>IF(ISBLANK('ENTER DATA-Distillery 1'!F28),"",'ENTER DATA-Distillery 1'!F28)</f>
        <v/>
      </c>
      <c r="Z7" s="206" t="str">
        <f>IF(ISBLANK('ENTER DATA-Distillery 1'!F29),"",'ENTER DATA-Distillery 1'!F29)</f>
        <v/>
      </c>
      <c r="AA7" s="206" t="str">
        <f>IF(ISBLANK('ENTER DATA-Distillery 1'!F30),"",'ENTER DATA-Distillery 1'!F30)</f>
        <v/>
      </c>
      <c r="AB7" s="206" t="str">
        <f>IF(ISBLANK('ENTER DATA-Distillery 1'!F31),"",'ENTER DATA-Distillery 1'!F31)</f>
        <v/>
      </c>
      <c r="AC7" s="206" t="str">
        <f>IF(ISBLANK('ENTER DATA-Distillery 1'!F32),"",'ENTER DATA-Distillery 1'!F32)</f>
        <v/>
      </c>
      <c r="AD7" s="206" t="str">
        <f>IF(ISBLANK('ENTER DATA-Distillery 1'!F33),"",'ENTER DATA-Distillery 1'!F33)</f>
        <v/>
      </c>
      <c r="AE7" s="206" t="str">
        <f>IF(ISBLANK('ENTER DATA-Distillery 1'!F36),"",'ENTER DATA-Distillery 1'!F36)</f>
        <v/>
      </c>
      <c r="AF7" s="206" t="str">
        <f>IF(ISBLANK('ENTER DATA-Distillery 1'!F37),"",'ENTER DATA-Distillery 1'!F37)</f>
        <v/>
      </c>
      <c r="AG7" s="208" t="str">
        <f>IF(ISBLANK('ENTER DATA-Distillery 1'!F39),"",'ENTER DATA-Distillery 1'!F39)</f>
        <v/>
      </c>
      <c r="AH7" s="160" t="str">
        <f>IF(ISBLANK('ENTER DATA-Distillery 1'!F42),"",'ENTER DATA-Distillery 1'!F42)</f>
        <v/>
      </c>
      <c r="AI7" s="205" t="str">
        <f>IF(ISBLANK('ENTER DATA-Distillery 1'!F43),"",'ENTER DATA-Distillery 1'!F43)</f>
        <v/>
      </c>
      <c r="AJ7" s="206" t="str">
        <f>IF(ISBLANK('ENTER DATA-Distillery 1'!F46),"",'ENTER DATA-Distillery 1'!F46)</f>
        <v/>
      </c>
      <c r="AK7" s="206" t="str">
        <f>IF(ISBLANK('ENTER DATA-Distillery 1'!F47),"",'ENTER DATA-Distillery 1'!F47)</f>
        <v/>
      </c>
      <c r="AL7" s="206" t="str">
        <f>IF(ISBLANK('ENTER DATA-Distillery 1'!F48),"",'ENTER DATA-Distillery 1'!F48)</f>
        <v/>
      </c>
      <c r="AM7" s="166" t="str">
        <f>IF(ISBLANK('ENTER DATA-Distillery 1'!F50),"",'ENTER DATA-Distillery 1'!F50)</f>
        <v/>
      </c>
      <c r="AN7" s="167" t="str">
        <f>IF(ISBLANK('ENTER DATA-Distillery 1'!F51),"",'ENTER DATA-Distillery 1'!F51)</f>
        <v/>
      </c>
      <c r="AO7" s="207" t="str">
        <f>IF(ISBLANK('ENTER DATA-Distillery 1'!F55),"",'ENTER DATA-Distillery 1'!F55)</f>
        <v/>
      </c>
      <c r="AP7" s="206" t="str">
        <f>IF(ISBLANK('ENTER DATA-Distillery 1'!F56),"",'ENTER DATA-Distillery 1'!F56)</f>
        <v/>
      </c>
      <c r="AQ7" s="205" t="str">
        <f>IF(ISBLANK('ENTER DATA-Distillery 1'!F57),"",'ENTER DATA-Distillery 1'!F57)</f>
        <v/>
      </c>
      <c r="AR7" s="50" t="str">
        <f>IF(ISBLANK('ENTER DATA-Distillery 1'!F60),"",'ENTER DATA-Distillery 1'!F60)</f>
        <v/>
      </c>
      <c r="AS7" s="50" t="str">
        <f>IF(ISBLANK('ENTER DATA-Distillery 1'!F61),"",'ENTER DATA-Distillery 1'!F61)</f>
        <v/>
      </c>
      <c r="AT7" s="50" t="str">
        <f>IF(ISBLANK('ENTER DATA-Distillery 1'!F62),"",'ENTER DATA-Distillery 1'!F62)</f>
        <v/>
      </c>
      <c r="AU7" s="161" t="str">
        <f>IF(ISBLANK('ENTER DATA-Distillery 1'!F63),"",'ENTER DATA-Distillery 1'!F63)</f>
        <v/>
      </c>
      <c r="AV7" s="207" t="str">
        <f>IF(ISBLANK('ENTER DATA-Distillery 1'!F66),"",'ENTER DATA-Distillery 1'!F66)</f>
        <v/>
      </c>
      <c r="AW7" s="165" t="str">
        <f>IF(ISBLANK('ENTER DATA-Distillery 1'!F68),"",'ENTER DATA-Distillery 1'!F68)</f>
        <v/>
      </c>
      <c r="AX7" s="165" t="str">
        <f>IF(ISBLANK('ENTER DATA-Distillery 1'!F69),"",'ENTER DATA-Distillery 1'!F69)</f>
        <v/>
      </c>
      <c r="AY7" s="165" t="str">
        <f>IF(ISBLANK('ENTER DATA-Distillery 1'!F70),"",'ENTER DATA-Distillery 1'!F70)</f>
        <v/>
      </c>
      <c r="AZ7" s="165" t="str">
        <f>IF(ISBLANK('ENTER DATA-Distillery 1'!F71),"",'ENTER DATA-Distillery 1'!F71)</f>
        <v/>
      </c>
      <c r="BA7" s="206" t="str">
        <f>IF(ISBLANK('ENTER DATA-Distillery 1'!F72),"",'ENTER DATA-Distillery 1'!F72)</f>
        <v/>
      </c>
      <c r="BB7" s="166" t="str">
        <f>IF(ISBLANK('ENTER DATA-Distillery 1'!F73),"",'ENTER DATA-Distillery 1'!F73)</f>
        <v/>
      </c>
      <c r="BC7" s="160" t="str">
        <f>IF(ISBLANK('ENTER DATA-Distillery 1'!F76),"",'ENTER DATA-Distillery 1'!F76)</f>
        <v/>
      </c>
      <c r="BD7" s="165" t="str">
        <f>IF(ISBLANK('ENTER DATA-Distillery 1'!F79),"",'ENTER DATA-Distillery 1'!F79)</f>
        <v/>
      </c>
      <c r="BE7" s="165" t="str">
        <f>IF(ISBLANK('ENTER DATA-Distillery 1'!F80),"",'ENTER DATA-Distillery 1'!F80)</f>
        <v/>
      </c>
      <c r="BF7" s="165" t="str">
        <f>IF(ISBLANK('ENTER DATA-Distillery 1'!F81),"",'ENTER DATA-Distillery 1'!F81)</f>
        <v/>
      </c>
      <c r="BG7" s="165" t="str">
        <f>IF(ISBLANK('ENTER DATA-Distillery 1'!F82),"",'ENTER DATA-Distillery 1'!F82)</f>
        <v/>
      </c>
      <c r="BH7" s="165" t="str">
        <f>IF(ISBLANK('ENTER DATA-Distillery 1'!F83),"",'ENTER DATA-Distillery 1'!F83)</f>
        <v/>
      </c>
      <c r="BI7" s="165" t="str">
        <f>IF(ISBLANK('ENTER DATA-Distillery 1'!F84),"",'ENTER DATA-Distillery 1'!F84)</f>
        <v/>
      </c>
      <c r="BJ7" s="165" t="str">
        <f>IF(ISBLANK('ENTER DATA-Distillery 1'!F85),"",'ENTER DATA-Distillery 1'!F85)</f>
        <v/>
      </c>
      <c r="BK7" s="204" t="str">
        <f>IF(ISBLANK('ENTER DATA-Distillery 1'!F88),"",'ENTER DATA-Distillery 1'!F88)</f>
        <v/>
      </c>
      <c r="BL7" t="str">
        <f>IF(ISBLANK('ENTER DATA-Distillery 1'!F89),"",'ENTER DATA-Distillery 1'!F89)</f>
        <v/>
      </c>
      <c r="BM7" t="str">
        <f>IF(ISBLANK('ENTER DATA-Distillery 1'!F90),"",'ENTER DATA-Distillery 1'!F90)</f>
        <v/>
      </c>
    </row>
    <row r="8" spans="1:65" x14ac:dyDescent="0.45">
      <c r="A8" t="s">
        <v>199</v>
      </c>
      <c r="B8" s="164" t="str">
        <f>IF(ISBLANK('ENTER DATA-Distillery 1'!$D$2),"",'ENTER DATA-Distillery 1'!$D$2)</f>
        <v/>
      </c>
      <c r="C8" s="162" t="str">
        <f>IF(ISBLANK('ENTER DATA-Distillery 1'!$I$2),"",'ENTER DATA-Distillery 1'!$I$2)</f>
        <v/>
      </c>
      <c r="D8" s="162" t="str">
        <f>IF(ISBLANK('ENTER DATA-Distillery 1'!$I$3),"",'ENTER DATA-Distillery 1'!$I$3)</f>
        <v/>
      </c>
      <c r="E8" s="163">
        <f>IF(ISBLANK('ENTER DATA-Distillery 1'!G5),"",'ENTER DATA-Distillery 1'!G5)</f>
        <v>2015</v>
      </c>
      <c r="F8" s="207" t="str">
        <f>IF(ISBLANK('ENTER DATA-Distillery 1'!G7),"",'ENTER DATA-Distillery 1'!G7)</f>
        <v/>
      </c>
      <c r="G8" s="206" t="str">
        <f>IF(ISBLANK('ENTER DATA-Distillery 1'!G8),"",'ENTER DATA-Distillery 1'!G8)</f>
        <v/>
      </c>
      <c r="H8" s="206" t="str">
        <f>IF(ISBLANK('ENTER DATA-Distillery 1'!G9),"",'ENTER DATA-Distillery 1'!G9)</f>
        <v/>
      </c>
      <c r="I8" s="206" t="str">
        <f>IF(ISBLANK('ENTER DATA-Distillery 1'!G10),"",'ENTER DATA-Distillery 1'!G10)</f>
        <v/>
      </c>
      <c r="J8" s="206" t="str">
        <f>IF(ISBLANK('ENTER DATA-Distillery 1'!G11),"",'ENTER DATA-Distillery 1'!G11)</f>
        <v/>
      </c>
      <c r="K8" s="206" t="str">
        <f>IF(ISBLANK('ENTER DATA-Distillery 1'!G12),"",'ENTER DATA-Distillery 1'!G12)</f>
        <v/>
      </c>
      <c r="L8" s="206" t="str">
        <f>IF(ISBLANK('ENTER DATA-Distillery 1'!G13),"",'ENTER DATA-Distillery 1'!G13)</f>
        <v/>
      </c>
      <c r="M8" s="206" t="str">
        <f>IF(ISBLANK('ENTER DATA-Distillery 1'!G14),"",'ENTER DATA-Distillery 1'!G14)</f>
        <v/>
      </c>
      <c r="N8" s="206" t="str">
        <f>IF(ISBLANK('ENTER DATA-Distillery 1'!G15),"",'ENTER DATA-Distillery 1'!G15)</f>
        <v/>
      </c>
      <c r="O8" s="206" t="str">
        <f>IF(ISBLANK('ENTER DATA-Distillery 1'!G16),"",'ENTER DATA-Distillery 1'!G16)</f>
        <v/>
      </c>
      <c r="P8" s="206" t="str">
        <f>IF(ISBLANK('ENTER DATA-Distillery 1'!G17),"",'ENTER DATA-Distillery 1'!G17)</f>
        <v/>
      </c>
      <c r="Q8" s="206" t="str">
        <f>IF(ISBLANK('ENTER DATA-Distillery 1'!G18),"",'ENTER DATA-Distillery 1'!G18)</f>
        <v/>
      </c>
      <c r="R8" s="167" t="str">
        <f>IF(ISBLANK('ENTER DATA-Distillery 1'!G19),"",'ENTER DATA-Distillery 1'!G19)</f>
        <v/>
      </c>
      <c r="S8" s="207" t="str">
        <f>IF(ISBLANK('ENTER DATA-Distillery 1'!G22),"",'ENTER DATA-Distillery 1'!G22)</f>
        <v/>
      </c>
      <c r="T8" s="206" t="str">
        <f>IF(ISBLANK('ENTER DATA-Distillery 1'!G23),"",'ENTER DATA-Distillery 1'!G23)</f>
        <v/>
      </c>
      <c r="U8" s="206" t="str">
        <f>IF(ISBLANK('ENTER DATA-Distillery 1'!G24),"",'ENTER DATA-Distillery 1'!G24)</f>
        <v/>
      </c>
      <c r="V8" s="206" t="str">
        <f>IF(ISBLANK('ENTER DATA-Distillery 1'!G25),"",'ENTER DATA-Distillery 1'!G25)</f>
        <v/>
      </c>
      <c r="W8" s="206" t="str">
        <f>IF(ISBLANK('ENTER DATA-Distillery 1'!G26),"",'ENTER DATA-Distillery 1'!G26)</f>
        <v/>
      </c>
      <c r="X8" s="206" t="str">
        <f>IF(ISBLANK('ENTER DATA-Distillery 1'!G27),"",'ENTER DATA-Distillery 1'!G27)</f>
        <v/>
      </c>
      <c r="Y8" s="206" t="str">
        <f>IF(ISBLANK('ENTER DATA-Distillery 1'!G28),"",'ENTER DATA-Distillery 1'!G28)</f>
        <v/>
      </c>
      <c r="Z8" s="206" t="str">
        <f>IF(ISBLANK('ENTER DATA-Distillery 1'!G29),"",'ENTER DATA-Distillery 1'!G29)</f>
        <v/>
      </c>
      <c r="AA8" s="206" t="str">
        <f>IF(ISBLANK('ENTER DATA-Distillery 1'!G30),"",'ENTER DATA-Distillery 1'!G30)</f>
        <v/>
      </c>
      <c r="AB8" s="206" t="str">
        <f>IF(ISBLANK('ENTER DATA-Distillery 1'!G31),"",'ENTER DATA-Distillery 1'!G31)</f>
        <v/>
      </c>
      <c r="AC8" s="206" t="str">
        <f>IF(ISBLANK('ENTER DATA-Distillery 1'!G32),"",'ENTER DATA-Distillery 1'!G32)</f>
        <v/>
      </c>
      <c r="AD8" s="206" t="str">
        <f>IF(ISBLANK('ENTER DATA-Distillery 1'!G33),"",'ENTER DATA-Distillery 1'!G33)</f>
        <v/>
      </c>
      <c r="AE8" s="206" t="str">
        <f>IF(ISBLANK('ENTER DATA-Distillery 1'!G36),"",'ENTER DATA-Distillery 1'!G36)</f>
        <v/>
      </c>
      <c r="AF8" s="206" t="str">
        <f>IF(ISBLANK('ENTER DATA-Distillery 1'!G37),"",'ENTER DATA-Distillery 1'!G37)</f>
        <v/>
      </c>
      <c r="AG8" s="208" t="str">
        <f>IF(ISBLANK('ENTER DATA-Distillery 1'!G39),"",'ENTER DATA-Distillery 1'!G39)</f>
        <v/>
      </c>
      <c r="AH8" s="168" t="str">
        <f>IF(ISBLANK('ENTER DATA-Distillery 1'!G42),"",'ENTER DATA-Distillery 1'!G42)</f>
        <v/>
      </c>
      <c r="AI8" s="205" t="str">
        <f>IF(ISBLANK('ENTER DATA-Distillery 1'!G43),"",'ENTER DATA-Distillery 1'!G43)</f>
        <v/>
      </c>
      <c r="AJ8" s="206" t="str">
        <f>IF(ISBLANK('ENTER DATA-Distillery 1'!G46),"",'ENTER DATA-Distillery 1'!G46)</f>
        <v/>
      </c>
      <c r="AK8" s="206" t="str">
        <f>IF(ISBLANK('ENTER DATA-Distillery 1'!G47),"",'ENTER DATA-Distillery 1'!G47)</f>
        <v/>
      </c>
      <c r="AL8" s="206" t="str">
        <f>IF(ISBLANK('ENTER DATA-Distillery 1'!G48),"",'ENTER DATA-Distillery 1'!G48)</f>
        <v/>
      </c>
      <c r="AM8" s="166" t="str">
        <f>IF(ISBLANK('ENTER DATA-Distillery 1'!G50),"",'ENTER DATA-Distillery 1'!G50)</f>
        <v/>
      </c>
      <c r="AN8" s="167" t="str">
        <f>IF(ISBLANK('ENTER DATA-Distillery 1'!G51),"",'ENTER DATA-Distillery 1'!G51)</f>
        <v/>
      </c>
      <c r="AO8" s="207" t="str">
        <f>IF(ISBLANK('ENTER DATA-Distillery 1'!G55),"",'ENTER DATA-Distillery 1'!G55)</f>
        <v/>
      </c>
      <c r="AP8" s="206" t="str">
        <f>IF(ISBLANK('ENTER DATA-Distillery 1'!G56),"",'ENTER DATA-Distillery 1'!G56)</f>
        <v/>
      </c>
      <c r="AQ8" s="205" t="str">
        <f>IF(ISBLANK('ENTER DATA-Distillery 1'!G57),"",'ENTER DATA-Distillery 1'!G57)</f>
        <v/>
      </c>
      <c r="AR8" s="166" t="str">
        <f>IF(ISBLANK('ENTER DATA-Distillery 1'!G60),"",'ENTER DATA-Distillery 1'!G60)</f>
        <v/>
      </c>
      <c r="AS8" s="166" t="str">
        <f>IF(ISBLANK('ENTER DATA-Distillery 1'!G61),"",'ENTER DATA-Distillery 1'!G61)</f>
        <v/>
      </c>
      <c r="AT8" s="166" t="str">
        <f>IF(ISBLANK('ENTER DATA-Distillery 1'!G62),"",'ENTER DATA-Distillery 1'!G62)</f>
        <v/>
      </c>
      <c r="AU8" s="167" t="str">
        <f>IF(ISBLANK('ENTER DATA-Distillery 1'!G63),"",'ENTER DATA-Distillery 1'!G63)</f>
        <v/>
      </c>
      <c r="AV8" s="207" t="str">
        <f>IF(ISBLANK('ENTER DATA-Distillery 1'!G66),"",'ENTER DATA-Distillery 1'!G66)</f>
        <v/>
      </c>
      <c r="AW8" s="205" t="str">
        <f>IF(ISBLANK('ENTER DATA-Distillery 1'!G68),"",'ENTER DATA-Distillery 1'!G68)</f>
        <v/>
      </c>
      <c r="AX8" s="205" t="str">
        <f>IF(ISBLANK('ENTER DATA-Distillery 1'!G69),"",'ENTER DATA-Distillery 1'!G69)</f>
        <v/>
      </c>
      <c r="AY8" s="205" t="str">
        <f>IF(ISBLANK('ENTER DATA-Distillery 1'!G70),"",'ENTER DATA-Distillery 1'!G70)</f>
        <v/>
      </c>
      <c r="AZ8" s="205" t="str">
        <f>IF(ISBLANK('ENTER DATA-Distillery 1'!G71),"",'ENTER DATA-Distillery 1'!G71)</f>
        <v/>
      </c>
      <c r="BA8" s="206" t="str">
        <f>IF(ISBLANK('ENTER DATA-Distillery 1'!G72),"",'ENTER DATA-Distillery 1'!G72)</f>
        <v/>
      </c>
      <c r="BB8" s="166" t="str">
        <f>IF(ISBLANK('ENTER DATA-Distillery 1'!G73),"",'ENTER DATA-Distillery 1'!G73)</f>
        <v/>
      </c>
      <c r="BC8" s="168" t="str">
        <f>IF(ISBLANK('ENTER DATA-Distillery 1'!G76),"",'ENTER DATA-Distillery 1'!G76)</f>
        <v/>
      </c>
      <c r="BD8" s="205" t="str">
        <f>IF(ISBLANK('ENTER DATA-Distillery 1'!G79),"",'ENTER DATA-Distillery 1'!G79)</f>
        <v/>
      </c>
      <c r="BE8" s="205" t="str">
        <f>IF(ISBLANK('ENTER DATA-Distillery 1'!G80),"",'ENTER DATA-Distillery 1'!G80)</f>
        <v/>
      </c>
      <c r="BF8" s="205" t="str">
        <f>IF(ISBLANK('ENTER DATA-Distillery 1'!G81),"",'ENTER DATA-Distillery 1'!G81)</f>
        <v/>
      </c>
      <c r="BG8" s="205" t="str">
        <f>IF(ISBLANK('ENTER DATA-Distillery 1'!G82),"",'ENTER DATA-Distillery 1'!G82)</f>
        <v/>
      </c>
      <c r="BH8" s="205" t="str">
        <f>IF(ISBLANK('ENTER DATA-Distillery 1'!G83),"",'ENTER DATA-Distillery 1'!G83)</f>
        <v/>
      </c>
      <c r="BI8" s="205" t="str">
        <f>IF(ISBLANK('ENTER DATA-Distillery 1'!G84),"",'ENTER DATA-Distillery 1'!G84)</f>
        <v/>
      </c>
      <c r="BJ8" s="205" t="str">
        <f>IF(ISBLANK('ENTER DATA-Distillery 1'!G85),"",'ENTER DATA-Distillery 1'!G85)</f>
        <v/>
      </c>
      <c r="BK8" s="204" t="str">
        <f>IF(ISBLANK('ENTER DATA-Distillery 1'!G88),"",'ENTER DATA-Distillery 1'!G88)</f>
        <v/>
      </c>
      <c r="BL8" t="str">
        <f>IF(ISBLANK('ENTER DATA-Distillery 1'!G89),"",'ENTER DATA-Distillery 1'!G89)</f>
        <v/>
      </c>
      <c r="BM8" t="str">
        <f>IF(ISBLANK('ENTER DATA-Distillery 1'!G90),"",'ENTER DATA-Distillery 1'!G90)</f>
        <v/>
      </c>
    </row>
    <row r="9" spans="1:65" x14ac:dyDescent="0.45">
      <c r="A9" t="s">
        <v>199</v>
      </c>
      <c r="B9" s="164" t="str">
        <f>IF(ISBLANK('ENTER DATA-Distillery 1'!$D$2),"",'ENTER DATA-Distillery 1'!$D$2)</f>
        <v/>
      </c>
      <c r="C9" s="162" t="str">
        <f>IF(ISBLANK('ENTER DATA-Distillery 1'!$I$2),"",'ENTER DATA-Distillery 1'!$I$2)</f>
        <v/>
      </c>
      <c r="D9" s="162" t="str">
        <f>IF(ISBLANK('ENTER DATA-Distillery 1'!$I$3),"",'ENTER DATA-Distillery 1'!$I$3)</f>
        <v/>
      </c>
      <c r="E9" s="163" t="str">
        <f>IF(ISBLANK('ENTER DATA-Distillery 1'!H5),"",'ENTER DATA-Distillery 1'!H5)</f>
        <v>Comments from distillery</v>
      </c>
      <c r="F9" s="169" t="str">
        <f>IF(ISBLANK('ENTER DATA-Distillery 1'!H7),"",'ENTER DATA-Distillery 1'!H7)</f>
        <v/>
      </c>
      <c r="G9" s="170" t="str">
        <f>IF(ISBLANK('ENTER DATA-Distillery 1'!H8),"",'ENTER DATA-Distillery 1'!H8)</f>
        <v/>
      </c>
      <c r="H9" s="170" t="str">
        <f>IF(ISBLANK('ENTER DATA-Distillery 1'!H9),"",'ENTER DATA-Distillery 1'!H9)</f>
        <v/>
      </c>
      <c r="I9" s="170" t="str">
        <f>IF(ISBLANK('ENTER DATA-Distillery 1'!H10),"",'ENTER DATA-Distillery 1'!H10)</f>
        <v/>
      </c>
      <c r="J9" s="170" t="str">
        <f>IF(ISBLANK('ENTER DATA-Distillery 1'!H11),"",'ENTER DATA-Distillery 1'!H11)</f>
        <v/>
      </c>
      <c r="K9" s="170" t="str">
        <f>IF(ISBLANK('ENTER DATA-Distillery 1'!H12),"",'ENTER DATA-Distillery 1'!H12)</f>
        <v/>
      </c>
      <c r="L9" s="170" t="str">
        <f>IF(ISBLANK('ENTER DATA-Distillery 1'!H13),"",'ENTER DATA-Distillery 1'!H13)</f>
        <v/>
      </c>
      <c r="M9" s="170" t="str">
        <f>IF(ISBLANK('ENTER DATA-Distillery 1'!H14),"",'ENTER DATA-Distillery 1'!H14)</f>
        <v/>
      </c>
      <c r="N9" s="170" t="str">
        <f>IF(ISBLANK('ENTER DATA-Distillery 1'!H15),"",'ENTER DATA-Distillery 1'!H15)</f>
        <v/>
      </c>
      <c r="O9" s="170" t="str">
        <f>IF(ISBLANK('ENTER DATA-Distillery 1'!H16),"",'ENTER DATA-Distillery 1'!H16)</f>
        <v/>
      </c>
      <c r="P9" s="170" t="str">
        <f>IF(ISBLANK('ENTER DATA-Distillery 1'!H17),"",'ENTER DATA-Distillery 1'!H17)</f>
        <v/>
      </c>
      <c r="Q9" s="170" t="str">
        <f>IF(ISBLANK('ENTER DATA-Distillery 1'!H18),"",'ENTER DATA-Distillery 1'!H18)</f>
        <v/>
      </c>
      <c r="R9" s="170" t="str">
        <f>IF(ISBLANK('ENTER DATA-Distillery 1'!H19),"",'ENTER DATA-Distillery 1'!H19)</f>
        <v/>
      </c>
      <c r="S9" s="170" t="str">
        <f>IF(ISBLANK('ENTER DATA-Distillery 1'!H22),"",'ENTER DATA-Distillery 1'!H22)</f>
        <v/>
      </c>
      <c r="T9" s="170" t="str">
        <f>IF(ISBLANK('ENTER DATA-Distillery 1'!H23),"",'ENTER DATA-Distillery 1'!H23)</f>
        <v/>
      </c>
      <c r="U9" s="170" t="str">
        <f>IF(ISBLANK('ENTER DATA-Distillery 1'!H24),"",'ENTER DATA-Distillery 1'!H24)</f>
        <v/>
      </c>
      <c r="V9" s="170" t="str">
        <f>IF(ISBLANK('ENTER DATA-Distillery 1'!H25),"",'ENTER DATA-Distillery 1'!H25)</f>
        <v/>
      </c>
      <c r="W9" s="170" t="str">
        <f>IF(ISBLANK('ENTER DATA-Distillery 1'!H26),"",'ENTER DATA-Distillery 1'!H26)</f>
        <v/>
      </c>
      <c r="X9" s="170" t="str">
        <f>IF(ISBLANK('ENTER DATA-Distillery 1'!H27),"",'ENTER DATA-Distillery 1'!H27)</f>
        <v/>
      </c>
      <c r="Y9" s="170" t="str">
        <f>IF(ISBLANK('ENTER DATA-Distillery 1'!H28),"",'ENTER DATA-Distillery 1'!H28)</f>
        <v/>
      </c>
      <c r="Z9" s="170" t="str">
        <f>IF(ISBLANK('ENTER DATA-Distillery 1'!H29),"",'ENTER DATA-Distillery 1'!H29)</f>
        <v/>
      </c>
      <c r="AA9" s="170" t="str">
        <f>IF(ISBLANK('ENTER DATA-Distillery 1'!H30),"",'ENTER DATA-Distillery 1'!H30)</f>
        <v/>
      </c>
      <c r="AB9" s="170" t="str">
        <f>IF(ISBLANK('ENTER DATA-Distillery 1'!H31),"",'ENTER DATA-Distillery 1'!H31)</f>
        <v/>
      </c>
      <c r="AC9" s="170" t="str">
        <f>IF(ISBLANK('ENTER DATA-Distillery 1'!H32),"",'ENTER DATA-Distillery 1'!H32)</f>
        <v/>
      </c>
      <c r="AD9" s="170" t="str">
        <f>IF(ISBLANK('ENTER DATA-Distillery 1'!H33),"",'ENTER DATA-Distillery 1'!H33)</f>
        <v/>
      </c>
      <c r="AE9" s="170" t="str">
        <f>IF(ISBLANK('ENTER DATA-Distillery 1'!H36),"",'ENTER DATA-Distillery 1'!H36)</f>
        <v/>
      </c>
      <c r="AF9" s="170" t="str">
        <f>IF(ISBLANK('ENTER DATA-Distillery 1'!H37),"",'ENTER DATA-Distillery 1'!H37)</f>
        <v/>
      </c>
      <c r="AG9" s="170" t="str">
        <f>IF(ISBLANK('ENTER DATA-Distillery 1'!H39),"",'ENTER DATA-Distillery 1'!H39)</f>
        <v/>
      </c>
      <c r="AH9" s="170" t="str">
        <f>IF(ISBLANK('ENTER DATA-Distillery 1'!H42),"",'ENTER DATA-Distillery 1'!H42)</f>
        <v/>
      </c>
      <c r="AI9" s="170" t="str">
        <f>IF(ISBLANK('ENTER DATA-Distillery 1'!H43),"",'ENTER DATA-Distillery 1'!H43)</f>
        <v/>
      </c>
      <c r="AJ9" s="170" t="str">
        <f>IF(ISBLANK('ENTER DATA-Distillery 1'!H46),"",'ENTER DATA-Distillery 1'!H46)</f>
        <v/>
      </c>
      <c r="AK9" s="170" t="str">
        <f>IF(ISBLANK('ENTER DATA-Distillery 1'!H47),"",'ENTER DATA-Distillery 1'!H47)</f>
        <v/>
      </c>
      <c r="AL9" s="170" t="str">
        <f>IF(ISBLANK('ENTER DATA-Distillery 1'!H48),"",'ENTER DATA-Distillery 1'!H48)</f>
        <v/>
      </c>
      <c r="AM9" s="170" t="str">
        <f>IF(ISBLANK('ENTER DATA-Distillery 1'!H50),"",'ENTER DATA-Distillery 1'!H50)</f>
        <v/>
      </c>
      <c r="AN9" s="170" t="str">
        <f>IF(ISBLANK('ENTER DATA-Distillery 1'!H51),"",'ENTER DATA-Distillery 1'!H51)</f>
        <v/>
      </c>
      <c r="AO9" s="170" t="str">
        <f>IF(ISBLANK('ENTER DATA-Distillery 1'!H55),"",'ENTER DATA-Distillery 1'!H55)</f>
        <v/>
      </c>
      <c r="AP9" s="170" t="str">
        <f>IF(ISBLANK('ENTER DATA-Distillery 1'!H56),"",'ENTER DATA-Distillery 1'!H56)</f>
        <v/>
      </c>
      <c r="AQ9" s="170" t="str">
        <f>IF(ISBLANK('ENTER DATA-Distillery 1'!H57),"",'ENTER DATA-Distillery 1'!H57)</f>
        <v/>
      </c>
      <c r="AR9" s="170" t="str">
        <f>IF(ISBLANK('ENTER DATA-Distillery 1'!H60),"",'ENTER DATA-Distillery 1'!H60)</f>
        <v/>
      </c>
      <c r="AS9" s="170" t="str">
        <f>IF(ISBLANK('ENTER DATA-Distillery 1'!H61),"",'ENTER DATA-Distillery 1'!H61)</f>
        <v/>
      </c>
      <c r="AT9" s="170" t="str">
        <f>IF(ISBLANK('ENTER DATA-Distillery 1'!H62),"",'ENTER DATA-Distillery 1'!H62)</f>
        <v/>
      </c>
      <c r="AU9" s="170" t="str">
        <f>IF(ISBLANK('ENTER DATA-Distillery 1'!H63),"",'ENTER DATA-Distillery 1'!H63)</f>
        <v/>
      </c>
      <c r="AV9" s="170" t="str">
        <f>IF(ISBLANK('ENTER DATA-Distillery 1'!H66),"",'ENTER DATA-Distillery 1'!H66)</f>
        <v/>
      </c>
      <c r="AW9" s="170" t="str">
        <f>IF(ISBLANK('ENTER DATA-Distillery 1'!H68),"",'ENTER DATA-Distillery 1'!H68)</f>
        <v/>
      </c>
      <c r="AX9" s="170" t="str">
        <f>IF(ISBLANK('ENTER DATA-Distillery 1'!H69),"",'ENTER DATA-Distillery 1'!H69)</f>
        <v/>
      </c>
      <c r="AY9" s="170" t="str">
        <f>IF(ISBLANK('ENTER DATA-Distillery 1'!H70),"",'ENTER DATA-Distillery 1'!H70)</f>
        <v/>
      </c>
      <c r="AZ9" s="170" t="str">
        <f>IF(ISBLANK('ENTER DATA-Distillery 1'!H71),"",'ENTER DATA-Distillery 1'!H71)</f>
        <v/>
      </c>
      <c r="BA9" s="170" t="str">
        <f>IF(ISBLANK('ENTER DATA-Distillery 1'!H72),"",'ENTER DATA-Distillery 1'!H72)</f>
        <v/>
      </c>
      <c r="BB9" s="170" t="str">
        <f>IF(ISBLANK('ENTER DATA-Distillery 1'!H73),"",'ENTER DATA-Distillery 1'!H73)</f>
        <v/>
      </c>
      <c r="BC9" s="169" t="str">
        <f>IF(ISBLANK('ENTER DATA-Distillery 1'!H76),"",'ENTER DATA-Distillery 1'!H76)</f>
        <v/>
      </c>
      <c r="BD9" s="170" t="str">
        <f>IF(ISBLANK('ENTER DATA-Distillery 1'!H79),"",'ENTER DATA-Distillery 1'!H79)</f>
        <v/>
      </c>
      <c r="BE9" s="170" t="str">
        <f>IF(ISBLANK('ENTER DATA-Distillery 1'!H80),"",'ENTER DATA-Distillery 1'!H80)</f>
        <v/>
      </c>
      <c r="BF9" s="170" t="str">
        <f>IF(ISBLANK('ENTER DATA-Distillery 1'!H81),"",'ENTER DATA-Distillery 1'!H81)</f>
        <v/>
      </c>
      <c r="BG9" s="170" t="str">
        <f>IF(ISBLANK('ENTER DATA-Distillery 1'!H82),"",'ENTER DATA-Distillery 1'!H82)</f>
        <v/>
      </c>
      <c r="BH9" s="170" t="str">
        <f>IF(ISBLANK('ENTER DATA-Distillery 1'!H83),"",'ENTER DATA-Distillery 1'!H83)</f>
        <v/>
      </c>
      <c r="BI9" s="170" t="str">
        <f>IF(ISBLANK('ENTER DATA-Distillery 1'!H84),"",'ENTER DATA-Distillery 1'!H84)</f>
        <v/>
      </c>
      <c r="BJ9" s="170" t="str">
        <f>IF(ISBLANK('ENTER DATA-Distillery 1'!H85),"",'ENTER DATA-Distillery 1'!H85)</f>
        <v/>
      </c>
      <c r="BK9" s="79" t="str">
        <f>IF(ISBLANK('ENTER DATA-Distillery 1'!H88),"",'ENTER DATA-Distillery 1'!H88)</f>
        <v/>
      </c>
      <c r="BL9" t="str">
        <f>IF(ISBLANK('ENTER DATA-Distillery 1'!H89),"",'ENTER DATA-Distillery 1'!H89)</f>
        <v/>
      </c>
      <c r="BM9" t="str">
        <f>IF(ISBLANK('ENTER DATA-Distillery 1'!H90),"",'ENTER DATA-Distillery 1'!H90)</f>
        <v/>
      </c>
    </row>
    <row r="10" spans="1:65" x14ac:dyDescent="0.45">
      <c r="A10" t="s">
        <v>202</v>
      </c>
      <c r="B10" s="171" t="str">
        <f>'ENTER DATA-Distillery 2'!$A$2</f>
        <v>Facility Name</v>
      </c>
      <c r="C10" s="172" t="str">
        <f>'ENTER DATA-Distillery 2'!$H$2</f>
        <v>Facility Zip Code (U.S)</v>
      </c>
      <c r="D10" s="172" t="str">
        <f>'ENTER DATA-Distillery 2'!$H$3</f>
        <v>Facility Location (Outside U.S.)</v>
      </c>
      <c r="E10" s="173" t="str">
        <f>IF(ISBLANK('ENTER DATA-Distillery 2'!B5),"",'ENTER DATA-Distillery 2'!B5)</f>
        <v/>
      </c>
      <c r="F10" s="171" t="str">
        <f>IF(ISBLANK('ENTER DATA-Distillery 2'!B6),"",'ENTER DATA-Distillery 2'!B6)</f>
        <v>I. ENERGY</v>
      </c>
      <c r="G10" s="172" t="str">
        <f>IF(ISBLANK('ENTER DATA-Distillery 2'!B8),"",'ENTER DATA-Distillery 2'!B8)</f>
        <v/>
      </c>
      <c r="H10" s="172" t="str">
        <f>IF(ISBLANK('ENTER DATA-Distillery 2'!B9),"",'ENTER DATA-Distillery 2'!B9)</f>
        <v/>
      </c>
      <c r="I10" s="172" t="str">
        <f>IF(ISBLANK('ENTER DATA-Distillery 2'!B10),"",'ENTER DATA-Distillery 2'!B10)</f>
        <v/>
      </c>
      <c r="J10" s="172" t="str">
        <f>IF(ISBLANK('ENTER DATA-Distillery 2'!B11),"",'ENTER DATA-Distillery 2'!B11)</f>
        <v/>
      </c>
      <c r="K10" s="172" t="str">
        <f>IF(ISBLANK('ENTER DATA-Distillery 2'!B12),"",'ENTER DATA-Distillery 2'!B12)</f>
        <v/>
      </c>
      <c r="L10" s="172" t="str">
        <f>IF(ISBLANK('ENTER DATA-Distillery 2'!B13),"",'ENTER DATA-Distillery 2'!B13)</f>
        <v/>
      </c>
      <c r="M10" s="172" t="str">
        <f>IF(ISBLANK('ENTER DATA-Distillery 2'!B14),"",'ENTER DATA-Distillery 2'!B14)</f>
        <v/>
      </c>
      <c r="N10" s="172" t="str">
        <f>IF(ISBLANK('ENTER DATA-Distillery 2'!B15),"",'ENTER DATA-Distillery 2'!B15)</f>
        <v/>
      </c>
      <c r="O10" s="172" t="str">
        <f>IF(ISBLANK('ENTER DATA-Distillery 2'!B16),"",'ENTER DATA-Distillery 2'!B16)</f>
        <v/>
      </c>
      <c r="P10" s="172" t="str">
        <f>IF(ISBLANK('ENTER DATA-Distillery 2'!B17),"",'ENTER DATA-Distillery 2'!B17)</f>
        <v/>
      </c>
      <c r="Q10" s="172" t="str">
        <f>IF(ISBLANK('ENTER DATA-Distillery 2'!B18),"",'ENTER DATA-Distillery 2'!B18)</f>
        <v/>
      </c>
      <c r="R10" s="173" t="str">
        <f>IF(ISBLANK('ENTER DATA-Distillery 2'!B19),"",'ENTER DATA-Distillery 2'!B19)</f>
        <v/>
      </c>
      <c r="S10" s="171" t="str">
        <f>IF(ISBLANK('ENTER DATA-Distillery 2'!B21),"",'ENTER DATA-Distillery 2'!B21)</f>
        <v>II. PROCESS INPUTS (Mashing, cooking, fermenting)</v>
      </c>
      <c r="T10" s="172" t="str">
        <f>IF(ISBLANK('ENTER DATA-Distillery 2'!B23),"",'ENTER DATA-Distillery 2'!B23)</f>
        <v/>
      </c>
      <c r="U10" s="172" t="str">
        <f>IF(ISBLANK('ENTER DATA-Distillery 2'!B24),"",'ENTER DATA-Distillery 2'!B24)</f>
        <v/>
      </c>
      <c r="V10" s="172" t="str">
        <f>IF(ISBLANK('ENTER DATA-Distillery 2'!B25),"",'ENTER DATA-Distillery 2'!B25)</f>
        <v/>
      </c>
      <c r="W10" s="172" t="str">
        <f>IF(ISBLANK('ENTER DATA-Distillery 2'!B26),"",'ENTER DATA-Distillery 2'!B26)</f>
        <v/>
      </c>
      <c r="X10" s="172" t="str">
        <f>IF(ISBLANK('ENTER DATA-Distillery 2'!B27),"",'ENTER DATA-Distillery 2'!B27)</f>
        <v/>
      </c>
      <c r="Y10" s="172" t="str">
        <f>IF(ISBLANK('ENTER DATA-Distillery 2'!B28),"",'ENTER DATA-Distillery 2'!B28)</f>
        <v/>
      </c>
      <c r="Z10" s="172" t="str">
        <f>IF(ISBLANK('ENTER DATA-Distillery 2'!B29),"",'ENTER DATA-Distillery 2'!B29)</f>
        <v/>
      </c>
      <c r="AA10" s="172" t="str">
        <f>IF(ISBLANK('ENTER DATA-Distillery 2'!B30),"",'ENTER DATA-Distillery 2'!B30)</f>
        <v/>
      </c>
      <c r="AB10" s="172" t="str">
        <f>IF(ISBLANK('ENTER DATA-Distillery 2'!B31),"",'ENTER DATA-Distillery 2'!B31)</f>
        <v/>
      </c>
      <c r="AC10" s="172" t="str">
        <f>IF(ISBLANK('ENTER DATA-Distillery 2'!B32),"",'ENTER DATA-Distillery 2'!B32)</f>
        <v/>
      </c>
      <c r="AD10" s="172" t="str">
        <f>IF(ISBLANK('ENTER DATA-Distillery 2'!B33),"",'ENTER DATA-Distillery 2'!B33)</f>
        <v/>
      </c>
      <c r="AE10" s="172" t="str">
        <f>IF(ISBLANK('ENTER DATA-Distillery 2'!B36),"",'ENTER DATA-Distillery 2'!B36)</f>
        <v/>
      </c>
      <c r="AF10" s="172" t="str">
        <f>IF(ISBLANK('ENTER DATA-Distillery 2'!B37),"",'ENTER DATA-Distillery 2'!B37)</f>
        <v/>
      </c>
      <c r="AG10" s="173" t="str">
        <f>IF(ISBLANK('ENTER DATA-Distillery 2'!B39),"",'ENTER DATA-Distillery 2'!B39)</f>
        <v/>
      </c>
      <c r="AH10" s="171" t="str">
        <f>IF(ISBLANK('ENTER DATA-Distillery 2'!B41),"",'ENTER DATA-Distillery 2'!B41)</f>
        <v>III. DISTILLING</v>
      </c>
      <c r="AI10" s="172" t="str">
        <f>IF(ISBLANK('ENTER DATA-Distillery 2'!B43),"",'ENTER DATA-Distillery 2'!B43)</f>
        <v/>
      </c>
      <c r="AJ10" s="172" t="str">
        <f>IF(ISBLANK('ENTER DATA-Distillery 2'!B46),"",'ENTER DATA-Distillery 2'!B46)</f>
        <v/>
      </c>
      <c r="AK10" s="172" t="str">
        <f>IF(ISBLANK('ENTER DATA-Distillery 2'!B47),"",'ENTER DATA-Distillery 2'!B47)</f>
        <v/>
      </c>
      <c r="AL10" s="172" t="str">
        <f>IF(ISBLANK('ENTER DATA-Distillery 2'!B48),"",'ENTER DATA-Distillery 2'!B48)</f>
        <v/>
      </c>
      <c r="AM10" s="172" t="str">
        <f>IF(ISBLANK('ENTER DATA-Distillery 2'!B50),"",'ENTER DATA-Distillery 2'!B50)</f>
        <v/>
      </c>
      <c r="AN10" s="173" t="str">
        <f>IF(ISBLANK('ENTER DATA-Distillery 2'!B51),"",'ENTER DATA-Distillery 2'!B51)</f>
        <v/>
      </c>
      <c r="AO10" s="171" t="str">
        <f>IF(ISBLANK('ENTER DATA-Distillery 2'!B53),"",'ENTER DATA-Distillery 2'!B53)</f>
        <v>IV. SUPPORT PROCESSES</v>
      </c>
      <c r="AP10" s="172" t="str">
        <f>IF(ISBLANK('ENTER DATA-Distillery 2'!B56),"",'ENTER DATA-Distillery 2'!B56)</f>
        <v/>
      </c>
      <c r="AQ10" s="172" t="str">
        <f>IF(ISBLANK('ENTER DATA-Distillery 2'!B57),"",'ENTER DATA-Distillery 2'!B57)</f>
        <v/>
      </c>
      <c r="AR10" s="172" t="str">
        <f>IF(ISBLANK('ENTER DATA-Distillery 2'!B60),"",'ENTER DATA-Distillery 2'!B60)</f>
        <v/>
      </c>
      <c r="AS10" s="172" t="str">
        <f>IF(ISBLANK('ENTER DATA-Distillery 2'!B61),"",'ENTER DATA-Distillery 2'!B61)</f>
        <v/>
      </c>
      <c r="AT10" s="172" t="str">
        <f>IF(ISBLANK('ENTER DATA-Distillery 2'!B62),"",'ENTER DATA-Distillery 2'!B62)</f>
        <v/>
      </c>
      <c r="AU10" s="173" t="str">
        <f>IF(ISBLANK('ENTER DATA-Distillery 2'!B63),"",'ENTER DATA-Distillery 2'!B63)</f>
        <v/>
      </c>
      <c r="AV10" s="171" t="str">
        <f>IF(ISBLANK('ENTER DATA-Distillery 2'!B65),"",'ENTER DATA-Distillery 2'!B65)</f>
        <v>V. BOTTLING</v>
      </c>
      <c r="AW10" s="172" t="str">
        <f>IF(ISBLANK('ENTER DATA-Distillery 2'!B68),"",'ENTER DATA-Distillery 2'!B68)</f>
        <v/>
      </c>
      <c r="AX10" s="172" t="str">
        <f>IF(ISBLANK('ENTER DATA-Distillery 2'!B69),"",'ENTER DATA-Distillery 2'!B69)</f>
        <v/>
      </c>
      <c r="AY10" s="172" t="str">
        <f>IF(ISBLANK('ENTER DATA-Distillery 2'!B70),"",'ENTER DATA-Distillery 2'!B70)</f>
        <v/>
      </c>
      <c r="AZ10" s="172" t="str">
        <f>IF(ISBLANK('ENTER DATA-Distillery 2'!B71),"",'ENTER DATA-Distillery 2'!B71)</f>
        <v/>
      </c>
      <c r="BA10" s="172" t="str">
        <f>IF(ISBLANK('ENTER DATA-Distillery 2'!B72),"",'ENTER DATA-Distillery 2'!B72)</f>
        <v/>
      </c>
      <c r="BB10" s="172" t="str">
        <f>IF(ISBLANK('ENTER DATA-Distillery 2'!B73),"",'ENTER DATA-Distillery 2'!B73)</f>
        <v/>
      </c>
      <c r="BC10" s="171" t="str">
        <f>IF(ISBLANK('ENTER DATA-Distillery 2'!B75),"",'ENTER DATA-Distillery 2'!B75)</f>
        <v>VI. ONSITE USES</v>
      </c>
      <c r="BD10" s="172" t="str">
        <f>IF(ISBLANK('ENTER DATA-Distillery 2'!B79),"",'ENTER DATA-Distillery 2'!B79)</f>
        <v/>
      </c>
      <c r="BE10" s="172" t="str">
        <f>IF(ISBLANK('ENTER DATA-Distillery 2'!B80),"",'ENTER DATA-Distillery 2'!B80)</f>
        <v/>
      </c>
      <c r="BF10" s="172" t="str">
        <f>IF(ISBLANK('ENTER DATA-Distillery 2'!B81),"",'ENTER DATA-Distillery 2'!B81)</f>
        <v/>
      </c>
      <c r="BG10" s="172" t="str">
        <f>IF(ISBLANK('ENTER DATA-Distillery 2'!B82),"",'ENTER DATA-Distillery 2'!B82)</f>
        <v/>
      </c>
      <c r="BH10" s="172" t="str">
        <f>IF(ISBLANK('ENTER DATA-Distillery 2'!B83),"",'ENTER DATA-Distillery 2'!B83)</f>
        <v/>
      </c>
      <c r="BI10" s="172" t="str">
        <f>IF(ISBLANK('ENTER DATA-Distillery 2'!B84),"",'ENTER DATA-Distillery 2'!B84)</f>
        <v/>
      </c>
      <c r="BJ10" s="172" t="str">
        <f>IF(ISBLANK('ENTER DATA-Distillery 2'!B85),"",'ENTER DATA-Distillery 2'!B85)</f>
        <v/>
      </c>
      <c r="BK10" s="201" t="str">
        <f>IF(ISBLANK('ENTER DATA-Distillery 2'!B87),"",'ENTER DATA-Distillery 2'!B87)</f>
        <v>UPDATES</v>
      </c>
      <c r="BL10" t="str">
        <f>IF(ISBLANK('ENTER DATA-Distillery 2'!B89),"",'ENTER DATA-Distillery 2'!B89)</f>
        <v/>
      </c>
      <c r="BM10" t="str">
        <f>IF(ISBLANK('ENTER DATA-Distillery 2'!B90),"",'ENTER DATA-Distillery 2'!B90)</f>
        <v/>
      </c>
    </row>
    <row r="11" spans="1:65" x14ac:dyDescent="0.45">
      <c r="A11" t="s">
        <v>202</v>
      </c>
      <c r="B11" s="174" t="str">
        <f>IF(ISBLANK('ENTER DATA-Distillery 2'!$D$2),"",'ENTER DATA-Distillery 2'!$D$2)</f>
        <v/>
      </c>
      <c r="C11" s="175" t="str">
        <f>IF(ISBLANK('ENTER DATA-Distillery 2'!$I$2),"",'ENTER DATA-Distillery 2'!$I$2)</f>
        <v/>
      </c>
      <c r="D11" s="175"/>
      <c r="E11" s="176"/>
      <c r="F11" s="174"/>
      <c r="G11" s="175"/>
      <c r="H11" s="175"/>
      <c r="I11" s="175"/>
      <c r="J11" s="175"/>
      <c r="K11" s="175"/>
      <c r="L11" s="175"/>
      <c r="M11" s="175"/>
      <c r="N11" s="175"/>
      <c r="O11" s="175"/>
      <c r="P11" s="175"/>
      <c r="Q11" s="175"/>
      <c r="R11" s="176"/>
      <c r="S11" s="174"/>
      <c r="T11" s="175"/>
      <c r="U11" s="175"/>
      <c r="V11" s="175"/>
      <c r="W11" s="175"/>
      <c r="X11" s="175"/>
      <c r="Y11" s="175"/>
      <c r="Z11" s="175"/>
      <c r="AA11" s="175"/>
      <c r="AB11" s="175"/>
      <c r="AC11" s="175"/>
      <c r="AD11" s="175"/>
      <c r="AE11" s="175" t="str">
        <f>IF(ISBLANK('ENTER DATA-Distillery 2'!C35),"",'ENTER DATA-Distillery 2'!C35)</f>
        <v>Spirits purchased/transferred from other site AND redistilled</v>
      </c>
      <c r="AF11" s="175"/>
      <c r="AG11" s="176"/>
      <c r="AH11" s="174"/>
      <c r="AI11" s="175"/>
      <c r="AJ11" s="175" t="str">
        <f>IF(ISBLANK('ENTER DATA-Distillery 2'!C45),"",'ENTER DATA-Distillery 2'!C45)</f>
        <v>Total Volume &amp; Proof</v>
      </c>
      <c r="AK11" s="175"/>
      <c r="AL11" s="175"/>
      <c r="AM11" s="175"/>
      <c r="AN11" s="176"/>
      <c r="AO11" s="174" t="str">
        <f>IF(ISBLANK('ENTER DATA-Distillery 2'!C54),"",'ENTER DATA-Distillery 2'!C54)</f>
        <v>Byproduct Processing</v>
      </c>
      <c r="AP11" s="175"/>
      <c r="AQ11" s="175"/>
      <c r="AR11" s="175" t="str">
        <f>IF(ISBLANK('ENTER DATA-Distillery 2'!C59),"",'ENTER DATA-Distillery 2'!C59)</f>
        <v>Environmental Controls</v>
      </c>
      <c r="AS11" s="175"/>
      <c r="AT11" s="175"/>
      <c r="AU11" s="176"/>
      <c r="AV11" s="174"/>
      <c r="AW11" s="175" t="str">
        <f>IF(ISBLANK('ENTER DATA-Distillery 2'!C67),"",'ENTER DATA-Distillery 2'!C67)</f>
        <v>Percentage of final volume:</v>
      </c>
      <c r="AX11" s="175"/>
      <c r="AY11" s="175"/>
      <c r="AZ11" s="175"/>
      <c r="BA11" s="175"/>
      <c r="BB11" s="175"/>
      <c r="BC11" s="174"/>
      <c r="BD11" s="175" t="str">
        <f>IF(ISBLANK('ENTER DATA-Distillery 2'!C78),"",'ENTER DATA-Distillery 2'!C78)</f>
        <v>Percentage of total square footage</v>
      </c>
      <c r="BE11" s="175"/>
      <c r="BF11" s="175"/>
      <c r="BG11" s="175"/>
      <c r="BH11" s="175"/>
      <c r="BI11" s="175"/>
      <c r="BJ11" s="175"/>
      <c r="BK11" s="202"/>
    </row>
    <row r="12" spans="1:65" x14ac:dyDescent="0.45">
      <c r="A12" t="s">
        <v>202</v>
      </c>
      <c r="B12" s="174" t="str">
        <f>IF(ISBLANK('ENTER DATA-Distillery 2'!$D$2),"",'ENTER DATA-Distillery 2'!$D$2)</f>
        <v/>
      </c>
      <c r="C12" s="175" t="str">
        <f>IF(ISBLANK('ENTER DATA-Distillery 2'!$I$2),"",'ENTER DATA-Distillery 2'!$I$2)</f>
        <v/>
      </c>
      <c r="D12" s="175" t="str">
        <f>IF(ISBLANK('ENTER DATA-Distillery 2'!$I$3),"",'ENTER DATA-Distillery 2'!$I$3)</f>
        <v/>
      </c>
      <c r="E12" s="176" t="str">
        <f>IF(ISBLANK('ENTER DATA-Distillery 2'!C5),"",'ENTER DATA-Distillery 2'!C5)</f>
        <v/>
      </c>
      <c r="F12" s="177" t="str">
        <f>IF(ISBLANK('ENTER DATA-Distillery 2'!C7),"",'ENTER DATA-Distillery 2'!C7)</f>
        <v>Net electricity</v>
      </c>
      <c r="G12" s="178" t="str">
        <f>IF(ISBLANK('ENTER DATA-Distillery 2'!C8),"",'ENTER DATA-Distillery 2'!C8)</f>
        <v>Onsite Renewables</v>
      </c>
      <c r="H12" s="178" t="str">
        <f>IF(ISBLANK('ENTER DATA-Distillery 2'!C9),"",'ENTER DATA-Distillery 2'!C9)</f>
        <v>Heavy Oil</v>
      </c>
      <c r="I12" s="175" t="str">
        <f>IF(ISBLANK('ENTER DATA-Distillery 2'!C10),"",'ENTER DATA-Distillery 2'!C10)</f>
        <v>Light Oil</v>
      </c>
      <c r="J12" s="175" t="str">
        <f>IF(ISBLANK('ENTER DATA-Distillery 2'!C11),"",'ENTER DATA-Distillery 2'!C11)</f>
        <v>Natural Gas</v>
      </c>
      <c r="K12" s="175" t="str">
        <f>IF(ISBLANK('ENTER DATA-Distillery 2'!C12),"",'ENTER DATA-Distillery 2'!C12)</f>
        <v>Propane</v>
      </c>
      <c r="L12" s="175" t="str">
        <f>IF(ISBLANK('ENTER DATA-Distillery 2'!C13),"",'ENTER DATA-Distillery 2'!C13)</f>
        <v>Coal</v>
      </c>
      <c r="M12" s="175" t="str">
        <f>IF(ISBLANK('ENTER DATA-Distillery 2'!C14),"",'ENTER DATA-Distillery 2'!C14)</f>
        <v>Biogas/Syngas</v>
      </c>
      <c r="N12" s="175" t="str">
        <f>IF(ISBLANK('ENTER DATA-Distillery 2'!C15),"",'ENTER DATA-Distillery 2'!C15)</f>
        <v>Biomass</v>
      </c>
      <c r="O12" s="175" t="str">
        <f>IF(ISBLANK('ENTER DATA-Distillery 2'!C16),"",'ENTER DATA-Distillery 2'!C16)</f>
        <v>Other Fuels</v>
      </c>
      <c r="P12" s="175" t="str">
        <f>IF(ISBLANK('ENTER DATA-Distillery 2'!C17),"",'ENTER DATA-Distillery 2'!C17)</f>
        <v>Purchased Steam/Hot Water</v>
      </c>
      <c r="Q12" s="175" t="str">
        <f>IF(ISBLANK('ENTER DATA-Distillery 2'!C18),"",'ENTER DATA-Distillery 2'!C18)</f>
        <v>Purchased Chilled Water</v>
      </c>
      <c r="R12" s="176" t="str">
        <f>IF(ISBLANK('ENTER DATA-Distillery 2'!C19),"",'ENTER DATA-Distillery 2'!C19)</f>
        <v>Is any energy data submetered in parts of the site?</v>
      </c>
      <c r="S12" s="174" t="str">
        <f>IF(ISBLANK('ENTER DATA-Distillery 2'!C22),"",'ENTER DATA-Distillery 2'!C22)</f>
        <v>Agave</v>
      </c>
      <c r="T12" s="175" t="str">
        <f>IF(ISBLANK('ENTER DATA-Distillery 2'!C23),"",'ENTER DATA-Distillery 2'!C23)</f>
        <v>Barley</v>
      </c>
      <c r="U12" s="175" t="str">
        <f>IF(ISBLANK('ENTER DATA-Distillery 2'!C24),"",'ENTER DATA-Distillery 2'!C24)</f>
        <v>Cane juice</v>
      </c>
      <c r="V12" s="175" t="str">
        <f>IF(ISBLANK('ENTER DATA-Distillery 2'!C25),"",'ENTER DATA-Distillery 2'!C25)</f>
        <v>Corn</v>
      </c>
      <c r="W12" s="175" t="str">
        <f>IF(ISBLANK('ENTER DATA-Distillery 2'!C26),"",'ENTER DATA-Distillery 2'!C26)</f>
        <v>Fruit</v>
      </c>
      <c r="X12" s="175" t="str">
        <f>IF(ISBLANK('ENTER DATA-Distillery 2'!C27),"",'ENTER DATA-Distillery 2'!C27)</f>
        <v>Molasses</v>
      </c>
      <c r="Y12" s="175" t="str">
        <f>IF(ISBLANK('ENTER DATA-Distillery 2'!C28),"",'ENTER DATA-Distillery 2'!C28)</f>
        <v>Rice</v>
      </c>
      <c r="Z12" s="175" t="str">
        <f>IF(ISBLANK('ENTER DATA-Distillery 2'!C29),"",'ENTER DATA-Distillery 2'!C29)</f>
        <v>Rye</v>
      </c>
      <c r="AA12" s="175" t="str">
        <f>IF(ISBLANK('ENTER DATA-Distillery 2'!C30),"",'ENTER DATA-Distillery 2'!C30)</f>
        <v>Sorghum</v>
      </c>
      <c r="AB12" s="175" t="str">
        <f>IF(ISBLANK('ENTER DATA-Distillery 2'!C31),"",'ENTER DATA-Distillery 2'!C31)</f>
        <v>Sugar</v>
      </c>
      <c r="AC12" s="175" t="str">
        <f>IF(ISBLANK('ENTER DATA-Distillery 2'!C32),"",'ENTER DATA-Distillery 2'!C32)</f>
        <v>Wheat</v>
      </c>
      <c r="AD12" s="175" t="str">
        <f>IF(ISBLANK('ENTER DATA-Distillery 2'!C33),"",'ENTER DATA-Distillery 2'!C33)</f>
        <v>Other</v>
      </c>
      <c r="AE12" s="175" t="str">
        <f>IF(ISBLANK('ENTER DATA-Distillery 2'!C36),"",'ENTER DATA-Distillery 2'!C36)</f>
        <v>Total volume (volumetric gallons)</v>
      </c>
      <c r="AF12" s="175" t="str">
        <f>IF(ISBLANK('ENTER DATA-Distillery 2'!C37),"",'ENTER DATA-Distillery 2'!C37)</f>
        <v>Total proof gallons</v>
      </c>
      <c r="AG12" s="176" t="str">
        <f>IF(ISBLANK('ENTER DATA-Distillery 2'!C39),"",'ENTER DATA-Distillery 2'!C39)</f>
        <v>Process Water</v>
      </c>
      <c r="AH12" s="174" t="str">
        <f>IF(ISBLANK('ENTER DATA-Distillery 2'!C42),"",'ENTER DATA-Distillery 2'!C42)</f>
        <v>Are grains/solids removed prior to distillation?</v>
      </c>
      <c r="AI12" s="175" t="str">
        <f>IF(ISBLANK('ENTER DATA-Distillery 2'!C43),"",'ENTER DATA-Distillery 2'!C43)</f>
        <v>If sometimes, what percent of total annual volume is distilled when grains/solids have not been removed?</v>
      </c>
      <c r="AJ12" s="175" t="str">
        <f>IF(ISBLANK('ENTER DATA-Distillery 2'!C46),"",'ENTER DATA-Distillery 2'!C46)</f>
        <v xml:space="preserve">Total volume of mash/wash/beer/wine before distillation </v>
      </c>
      <c r="AK12" s="175" t="str">
        <f>IF(ISBLANK('ENTER DATA-Distillery 2'!C47),"",'ENTER DATA-Distillery 2'!C47)</f>
        <v>Total volume of distillate after distillation (prior to aging or proofing)</v>
      </c>
      <c r="AL12" s="175" t="str">
        <f>IF(ISBLANK('ENTER DATA-Distillery 2'!C48),"",'ENTER DATA-Distillery 2'!C48)</f>
        <v>Total proof gallons distilled</v>
      </c>
      <c r="AM12" s="175" t="str">
        <f>IF(ISBLANK('ENTER DATA-Distillery 2'!C50),"",'ENTER DATA-Distillery 2'!C50)</f>
        <v>Type of distillation process</v>
      </c>
      <c r="AN12" s="176" t="str">
        <f>IF(ISBLANK('ENTER DATA-Distillery 2'!C51),"",'ENTER DATA-Distillery 2'!C51)</f>
        <v>If other, please specify</v>
      </c>
      <c r="AO12" s="174" t="str">
        <f>IF(ISBLANK('ENTER DATA-Distillery 2'!C55),"",'ENTER DATA-Distillery 2'!C55)</f>
        <v>Weight of byproduct prior to processing</v>
      </c>
      <c r="AP12" s="175" t="str">
        <f>IF(ISBLANK('ENTER DATA-Distillery 2'!C56),"",'ENTER DATA-Distillery 2'!C56)</f>
        <v>Weight of byproduct after processing</v>
      </c>
      <c r="AQ12" s="175" t="str">
        <f>IF(ISBLANK('ENTER DATA-Distillery 2'!C57),"",'ENTER DATA-Distillery 2'!C57)</f>
        <v>Approximate moisture removal (answer this if cannot address above)</v>
      </c>
      <c r="AR12" s="175" t="str">
        <f>IF(ISBLANK('ENTER DATA-Distillery 2'!C60),"",'ENTER DATA-Distillery 2'!C60)</f>
        <v>Does wastewater undergo any treatment or pre-treatment?</v>
      </c>
      <c r="AS12" s="175" t="str">
        <f>IF(ISBLANK('ENTER DATA-Distillery 2'!C61),"",'ENTER DATA-Distillery 2'!C61)</f>
        <v>If yes, which option reflects how wastewater is managed?</v>
      </c>
      <c r="AT12" s="175" t="str">
        <f>IF(ISBLANK('ENTER DATA-Distillery 2'!C62),"",'ENTER DATA-Distillery 2'!C62)</f>
        <v>Is the distillery required to have any air pollution control equipment?</v>
      </c>
      <c r="AU12" s="176" t="str">
        <f>IF(ISBLANK('ENTER DATA-Distillery 2'!C63),"",'ENTER DATA-Distillery 2'!C63)</f>
        <v>If other please explain</v>
      </c>
      <c r="AV12" s="174" t="str">
        <f>IF(ISBLANK('ENTER DATA-Distillery 2'!C66),"",'ENTER DATA-Distillery 2'!C66)</f>
        <v>Total volume finished product</v>
      </c>
      <c r="AW12" s="175" t="str">
        <f>IF(ISBLANK('ENTER DATA-Distillery 2'!C68),"",'ENTER DATA-Distillery 2'!C68)</f>
        <v>Packaged in retail containers</v>
      </c>
      <c r="AX12" s="175" t="str">
        <f>IF(ISBLANK('ENTER DATA-Distillery 2'!C69),"",'ENTER DATA-Distillery 2'!C69)</f>
        <v>Cold filled</v>
      </c>
      <c r="AY12" s="175" t="str">
        <f>IF(ISBLANK('ENTER DATA-Distillery 2'!C70),"",'ENTER DATA-Distillery 2'!C70)</f>
        <v>Carbonated</v>
      </c>
      <c r="AZ12" s="175" t="str">
        <f>IF(ISBLANK('ENTER DATA-Distillery 2'!C71),"",'ENTER DATA-Distillery 2'!C71)</f>
        <v>Refrigerated</v>
      </c>
      <c r="BA12" s="175" t="str">
        <f>IF(ISBLANK('ENTER DATA-Distillery 2'!C72),"",'ENTER DATA-Distillery 2'!C72)</f>
        <v>For statistical purchases what is your average taxable removal as reported that year to TTB? (proof gallons)</v>
      </c>
      <c r="BB12" s="175" t="str">
        <f>IF(ISBLANK('ENTER DATA-Distillery 2'!C73),"",'ENTER DATA-Distillery 2'!C73)</f>
        <v>Does your facility blow bottles onsite?</v>
      </c>
      <c r="BC12" s="174" t="str">
        <f>IF(ISBLANK('ENTER DATA-Distillery 2'!C76),"",'ENTER DATA-Distillery 2'!C76)</f>
        <v>Is distillery (excluding offices, tasting room, warehouses) climate controlled?</v>
      </c>
      <c r="BD12" s="175" t="str">
        <f>IF(ISBLANK('ENTER DATA-Distillery 2'!C79),"",'ENTER DATA-Distillery 2'!C79)</f>
        <v>Distillery</v>
      </c>
      <c r="BE12" s="175" t="str">
        <f>IF(ISBLANK('ENTER DATA-Distillery 2'!C80),"",'ENTER DATA-Distillery 2'!C80)</f>
        <v>Bottling</v>
      </c>
      <c r="BF12" s="175" t="str">
        <f>IF(ISBLANK('ENTER DATA-Distillery 2'!C81),"",'ENTER DATA-Distillery 2'!C81)</f>
        <v>Offices</v>
      </c>
      <c r="BG12" s="175" t="str">
        <f>IF(ISBLANK('ENTER DATA-Distillery 2'!C82),"",'ENTER DATA-Distillery 2'!C82)</f>
        <v>Tasting Room</v>
      </c>
      <c r="BH12" s="175" t="str">
        <f>IF(ISBLANK('ENTER DATA-Distillery 2'!C83),"",'ENTER DATA-Distillery 2'!C83)</f>
        <v>Warehouse</v>
      </c>
      <c r="BI12" s="175" t="str">
        <f>IF(ISBLANK('ENTER DATA-Distillery 2'!C84),"",'ENTER DATA-Distillery 2'!C84)</f>
        <v>Other</v>
      </c>
      <c r="BJ12" s="175" t="str">
        <f>IF(ISBLANK('ENTER DATA-Distillery 2'!C85),"",'ENTER DATA-Distillery 2'!C85)</f>
        <v>If other (write-in)</v>
      </c>
      <c r="BK12" s="202" t="str">
        <f>IF(ISBLANK('ENTER DATA-Distillery 2'!C88),"",'ENTER DATA-Distillery 2'!C88)</f>
        <v>Would you like to receive updates on the progress of the EPI and ENERGY STAR?</v>
      </c>
      <c r="BL12" t="str">
        <f>IF(ISBLANK('ENTER DATA-Distillery 2'!C89),"",'ENTER DATA-Distillery 2'!C89)</f>
        <v/>
      </c>
      <c r="BM12" t="str">
        <f>IF(ISBLANK('ENTER DATA-Distillery 2'!C90),"",'ENTER DATA-Distillery 2'!C90)</f>
        <v/>
      </c>
    </row>
    <row r="13" spans="1:65" x14ac:dyDescent="0.45">
      <c r="A13" t="s">
        <v>202</v>
      </c>
      <c r="B13" s="186" t="str">
        <f>IF(ISBLANK('ENTER DATA-Distillery 2'!$D$2),"",'ENTER DATA-Distillery 2'!$D$2)</f>
        <v/>
      </c>
      <c r="C13" s="181" t="str">
        <f>IF(ISBLANK('ENTER DATA-Distillery 2'!$I$2),"",'ENTER DATA-Distillery 2'!$I$2)</f>
        <v/>
      </c>
      <c r="D13" s="181" t="str">
        <f>IF(ISBLANK('ENTER DATA-Distillery 2'!$I$3),"",'ENTER DATA-Distillery 2'!$I$3)</f>
        <v/>
      </c>
      <c r="E13" s="182" t="str">
        <f>IF(ISBLANK('ENTER DATA-Distillery 2'!D5),"",'ENTER DATA-Distillery 2'!D5)</f>
        <v>Select unit</v>
      </c>
      <c r="F13" s="179" t="str">
        <f>IF(ISBLANK('ENTER DATA-Distillery 2'!D7),"",'ENTER DATA-Distillery 2'!D7)</f>
        <v>kWh</v>
      </c>
      <c r="G13" s="180" t="str">
        <f>IF(ISBLANK('ENTER DATA-Distillery 2'!D8),"",'ENTER DATA-Distillery 2'!D8)</f>
        <v>kWh</v>
      </c>
      <c r="H13" s="180" t="str">
        <f>IF(ISBLANK('ENTER DATA-Distillery 2'!D9),"",'ENTER DATA-Distillery 2'!D9)</f>
        <v>Gallons</v>
      </c>
      <c r="I13" s="181" t="str">
        <f>IF(ISBLANK('ENTER DATA-Distillery 2'!D10),"",'ENTER DATA-Distillery 2'!D10)</f>
        <v>Gallons</v>
      </c>
      <c r="J13" s="181" t="str">
        <f>IF(ISBLANK('ENTER DATA-Distillery 2'!D11),"",'ENTER DATA-Distillery 2'!D11)</f>
        <v>Therms</v>
      </c>
      <c r="K13" s="181" t="str">
        <f>IF(ISBLANK('ENTER DATA-Distillery 2'!D12),"",'ENTER DATA-Distillery 2'!D12)</f>
        <v>Therms</v>
      </c>
      <c r="L13" s="181" t="str">
        <f>IF(ISBLANK('ENTER DATA-Distillery 2'!D13),"",'ENTER DATA-Distillery 2'!D13)</f>
        <v>MMBtu</v>
      </c>
      <c r="M13" s="181" t="str">
        <f>IF(ISBLANK('ENTER DATA-Distillery 2'!D14),"",'ENTER DATA-Distillery 2'!D14)</f>
        <v>MMBtu</v>
      </c>
      <c r="N13" s="181" t="str">
        <f>IF(ISBLANK('ENTER DATA-Distillery 2'!D15),"",'ENTER DATA-Distillery 2'!D15)</f>
        <v>MMBtu</v>
      </c>
      <c r="O13" s="181" t="str">
        <f>IF(ISBLANK('ENTER DATA-Distillery 2'!D16),"",'ENTER DATA-Distillery 2'!D16)</f>
        <v>MMBtu</v>
      </c>
      <c r="P13" s="181" t="str">
        <f>IF(ISBLANK('ENTER DATA-Distillery 2'!D17),"",'ENTER DATA-Distillery 2'!D17)</f>
        <v>MMBtu</v>
      </c>
      <c r="Q13" s="181" t="str">
        <f>IF(ISBLANK('ENTER DATA-Distillery 2'!D18),"",'ENTER DATA-Distillery 2'!D18)</f>
        <v>MMBtu</v>
      </c>
      <c r="R13" s="182" t="str">
        <f>IF(ISBLANK('ENTER DATA-Distillery 2'!D19),"",'ENTER DATA-Distillery 2'!D19)</f>
        <v>Yes/No</v>
      </c>
      <c r="S13" s="183" t="str">
        <f>IF(ISBLANK('ENTER DATA-Distillery 2'!D22),"",'ENTER DATA-Distillery 2'!D22)</f>
        <v>kg</v>
      </c>
      <c r="T13" s="184" t="str">
        <f>IF(ISBLANK('ENTER DATA-Distillery 2'!D23),"",'ENTER DATA-Distillery 2'!D23)</f>
        <v>kg</v>
      </c>
      <c r="U13" s="184" t="str">
        <f>IF(ISBLANK('ENTER DATA-Distillery 2'!D24),"",'ENTER DATA-Distillery 2'!D24)</f>
        <v>kg</v>
      </c>
      <c r="V13" s="184" t="str">
        <f>IF(ISBLANK('ENTER DATA-Distillery 2'!D25),"",'ENTER DATA-Distillery 2'!D25)</f>
        <v>kg</v>
      </c>
      <c r="W13" s="184" t="str">
        <f>IF(ISBLANK('ENTER DATA-Distillery 2'!D26),"",'ENTER DATA-Distillery 2'!D26)</f>
        <v>kg</v>
      </c>
      <c r="X13" s="184" t="str">
        <f>IF(ISBLANK('ENTER DATA-Distillery 2'!D27),"",'ENTER DATA-Distillery 2'!D27)</f>
        <v>kg</v>
      </c>
      <c r="Y13" s="184" t="str">
        <f>IF(ISBLANK('ENTER DATA-Distillery 2'!D28),"",'ENTER DATA-Distillery 2'!D28)</f>
        <v>kg</v>
      </c>
      <c r="Z13" s="184" t="str">
        <f>IF(ISBLANK('ENTER DATA-Distillery 2'!D29),"",'ENTER DATA-Distillery 2'!D29)</f>
        <v>kg</v>
      </c>
      <c r="AA13" s="184" t="str">
        <f>IF(ISBLANK('ENTER DATA-Distillery 2'!D30),"",'ENTER DATA-Distillery 2'!D30)</f>
        <v>kg</v>
      </c>
      <c r="AB13" s="184" t="str">
        <f>IF(ISBLANK('ENTER DATA-Distillery 2'!D31),"",'ENTER DATA-Distillery 2'!D31)</f>
        <v>kg</v>
      </c>
      <c r="AC13" s="184" t="str">
        <f>IF(ISBLANK('ENTER DATA-Distillery 2'!D32),"",'ENTER DATA-Distillery 2'!D32)</f>
        <v>kg</v>
      </c>
      <c r="AD13" s="184" t="str">
        <f>IF(ISBLANK('ENTER DATA-Distillery 2'!D33),"",'ENTER DATA-Distillery 2'!D33)</f>
        <v>kg</v>
      </c>
      <c r="AE13" s="184" t="str">
        <f>IF(ISBLANK('ENTER DATA-Distillery 2'!D36),"",'ENTER DATA-Distillery 2'!D36)</f>
        <v>US Volumetric Gallons</v>
      </c>
      <c r="AF13" s="184" t="str">
        <f>IF(ISBLANK('ENTER DATA-Distillery 2'!D37),"",'ENTER DATA-Distillery 2'!D37)</f>
        <v>Proof Gallons</v>
      </c>
      <c r="AG13" s="185" t="str">
        <f>IF(ISBLANK('ENTER DATA-Distillery 2'!D39),"",'ENTER DATA-Distillery 2'!D39)</f>
        <v>US Gallons</v>
      </c>
      <c r="AH13" s="186" t="str">
        <f>IF(ISBLANK('ENTER DATA-Distillery 2'!D42),"",'ENTER DATA-Distillery 2'!D42)</f>
        <v>Select</v>
      </c>
      <c r="AI13" s="187" t="str">
        <f>IF(ISBLANK('ENTER DATA-Distillery 2'!D43),"",'ENTER DATA-Distillery 2'!D43)</f>
        <v>Percentage</v>
      </c>
      <c r="AJ13" s="184" t="str">
        <f>IF(ISBLANK('ENTER DATA-Distillery 2'!D46),"",'ENTER DATA-Distillery 2'!D46)</f>
        <v>US Volumetric Gallons</v>
      </c>
      <c r="AK13" s="184" t="str">
        <f>IF(ISBLANK('ENTER DATA-Distillery 2'!D47),"",'ENTER DATA-Distillery 2'!D47)</f>
        <v>US Volumetric Gallons</v>
      </c>
      <c r="AL13" s="181" t="str">
        <f>IF(ISBLANK('ENTER DATA-Distillery 2'!D48),"",'ENTER DATA-Distillery 2'!D48)</f>
        <v>Proof Gallons</v>
      </c>
      <c r="AM13" s="188" t="str">
        <f>IF(ISBLANK('ENTER DATA-Distillery 2'!D50),"",'ENTER DATA-Distillery 2'!D50)</f>
        <v>Select</v>
      </c>
      <c r="AN13" s="189" t="str">
        <f>IF(ISBLANK('ENTER DATA-Distillery 2'!D51),"",'ENTER DATA-Distillery 2'!D51)</f>
        <v>Write in</v>
      </c>
      <c r="AO13" s="183" t="str">
        <f>IF(ISBLANK('ENTER DATA-Distillery 2'!D55),"",'ENTER DATA-Distillery 2'!D55)</f>
        <v>kg</v>
      </c>
      <c r="AP13" s="184" t="str">
        <f>IF(ISBLANK('ENTER DATA-Distillery 2'!D56),"",'ENTER DATA-Distillery 2'!D56)</f>
        <v>kg</v>
      </c>
      <c r="AQ13" s="187" t="str">
        <f>IF(ISBLANK('ENTER DATA-Distillery 2'!D57),"",'ENTER DATA-Distillery 2'!D57)</f>
        <v>Percentage</v>
      </c>
      <c r="AR13" s="181" t="str">
        <f>IF(ISBLANK('ENTER DATA-Distillery 2'!D60),"",'ENTER DATA-Distillery 2'!D60)</f>
        <v>Select</v>
      </c>
      <c r="AS13" s="181" t="str">
        <f>IF(ISBLANK('ENTER DATA-Distillery 2'!D61),"",'ENTER DATA-Distillery 2'!D61)</f>
        <v>Select</v>
      </c>
      <c r="AT13" s="181" t="str">
        <f>IF(ISBLANK('ENTER DATA-Distillery 2'!D62),"",'ENTER DATA-Distillery 2'!D62)</f>
        <v>Select</v>
      </c>
      <c r="AU13" s="182" t="str">
        <f>IF(ISBLANK('ENTER DATA-Distillery 2'!D63),"",'ENTER DATA-Distillery 2'!D63)</f>
        <v>Text</v>
      </c>
      <c r="AV13" s="186" t="str">
        <f>IF(ISBLANK('ENTER DATA-Distillery 2'!D66),"",'ENTER DATA-Distillery 2'!D66)</f>
        <v>US Gallons</v>
      </c>
      <c r="AW13" s="187" t="str">
        <f>IF(ISBLANK('ENTER DATA-Distillery 2'!D68),"",'ENTER DATA-Distillery 2'!D68)</f>
        <v>Percentage</v>
      </c>
      <c r="AX13" s="187" t="str">
        <f>IF(ISBLANK('ENTER DATA-Distillery 2'!D69),"",'ENTER DATA-Distillery 2'!D69)</f>
        <v>Percentage</v>
      </c>
      <c r="AY13" s="187" t="str">
        <f>IF(ISBLANK('ENTER DATA-Distillery 2'!D70),"",'ENTER DATA-Distillery 2'!D70)</f>
        <v>Percentage</v>
      </c>
      <c r="AZ13" s="187" t="str">
        <f>IF(ISBLANK('ENTER DATA-Distillery 2'!D71),"",'ENTER DATA-Distillery 2'!D71)</f>
        <v>Percentage</v>
      </c>
      <c r="BA13" s="181" t="str">
        <f>IF(ISBLANK('ENTER DATA-Distillery 2'!D72),"",'ENTER DATA-Distillery 2'!D72)</f>
        <v>Proof gallons</v>
      </c>
      <c r="BB13" s="188" t="str">
        <f>IF(ISBLANK('ENTER DATA-Distillery 2'!D73),"",'ENTER DATA-Distillery 2'!D73)</f>
        <v>Text</v>
      </c>
      <c r="BC13" s="186" t="str">
        <f>IF(ISBLANK('ENTER DATA-Distillery 2'!D76),"",'ENTER DATA-Distillery 2'!D76)</f>
        <v>Select</v>
      </c>
      <c r="BD13" s="187" t="str">
        <f>IF(ISBLANK('ENTER DATA-Distillery 2'!D79),"",'ENTER DATA-Distillery 2'!D79)</f>
        <v>Percent</v>
      </c>
      <c r="BE13" s="187" t="str">
        <f>IF(ISBLANK('ENTER DATA-Distillery 2'!D80),"",'ENTER DATA-Distillery 2'!D80)</f>
        <v>Percent</v>
      </c>
      <c r="BF13" s="187" t="str">
        <f>IF(ISBLANK('ENTER DATA-Distillery 2'!D81),"",'ENTER DATA-Distillery 2'!D81)</f>
        <v>Percent</v>
      </c>
      <c r="BG13" s="187" t="str">
        <f>IF(ISBLANK('ENTER DATA-Distillery 2'!D82),"",'ENTER DATA-Distillery 2'!D82)</f>
        <v>Percent</v>
      </c>
      <c r="BH13" s="187" t="str">
        <f>IF(ISBLANK('ENTER DATA-Distillery 2'!D83),"",'ENTER DATA-Distillery 2'!D83)</f>
        <v>Percent</v>
      </c>
      <c r="BI13" s="187" t="str">
        <f>IF(ISBLANK('ENTER DATA-Distillery 2'!D84),"",'ENTER DATA-Distillery 2'!D84)</f>
        <v>Percent</v>
      </c>
      <c r="BJ13" s="187" t="str">
        <f>IF(ISBLANK('ENTER DATA-Distillery 2'!D85),"",'ENTER DATA-Distillery 2'!D85)</f>
        <v>Text</v>
      </c>
      <c r="BK13" s="203" t="str">
        <f>IF(ISBLANK('ENTER DATA-Distillery 2'!D88),"",'ENTER DATA-Distillery 2'!D88)</f>
        <v>Yes</v>
      </c>
      <c r="BL13" t="str">
        <f>IF(ISBLANK('ENTER DATA-Distillery 2'!D89),"",'ENTER DATA-Distillery 2'!D89)</f>
        <v/>
      </c>
      <c r="BM13" t="str">
        <f>IF(ISBLANK('ENTER DATA-Distillery 2'!D90),"",'ENTER DATA-Distillery 2'!D90)</f>
        <v/>
      </c>
    </row>
    <row r="14" spans="1:65" x14ac:dyDescent="0.45">
      <c r="A14" t="s">
        <v>202</v>
      </c>
      <c r="B14" s="157" t="str">
        <f>IF(ISBLANK('ENTER DATA-Distillery 2'!$D$2),"",'ENTER DATA-Distillery 2'!$D$2)</f>
        <v/>
      </c>
      <c r="C14" s="158" t="str">
        <f>IF(ISBLANK('ENTER DATA-Distillery 2'!$I$2),"",'ENTER DATA-Distillery 2'!$I$2)</f>
        <v/>
      </c>
      <c r="D14" s="158" t="str">
        <f>IF(ISBLANK('ENTER DATA-Distillery 2'!$I$3),"",'ENTER DATA-Distillery 2'!$I$3)</f>
        <v/>
      </c>
      <c r="E14" s="159">
        <f>IF(ISBLANK('ENTER DATA-Distillery 2'!E5),"",'ENTER DATA-Distillery 2'!E5)</f>
        <v>2020</v>
      </c>
      <c r="F14" s="207" t="str">
        <f>IF(ISBLANK('ENTER DATA-Distillery 2'!E7),"",'ENTER DATA-Distillery 2'!E7)</f>
        <v/>
      </c>
      <c r="G14" s="206" t="str">
        <f>IF(ISBLANK('ENTER DATA-Distillery 2'!E8),"",'ENTER DATA-Distillery 2'!E8)</f>
        <v/>
      </c>
      <c r="H14" s="206" t="str">
        <f>IF(ISBLANK('ENTER DATA-Distillery 2'!E9),"",'ENTER DATA-Distillery 2'!E9)</f>
        <v/>
      </c>
      <c r="I14" s="206" t="str">
        <f>IF(ISBLANK('ENTER DATA-Distillery 2'!E10),"",'ENTER DATA-Distillery 2'!E10)</f>
        <v/>
      </c>
      <c r="J14" s="206" t="str">
        <f>IF(ISBLANK('ENTER DATA-Distillery 2'!E11),"",'ENTER DATA-Distillery 2'!E11)</f>
        <v/>
      </c>
      <c r="K14" s="206" t="str">
        <f>IF(ISBLANK('ENTER DATA-Distillery 2'!E12),"",'ENTER DATA-Distillery 2'!E12)</f>
        <v/>
      </c>
      <c r="L14" s="206" t="str">
        <f>IF(ISBLANK('ENTER DATA-Distillery 2'!E13),"",'ENTER DATA-Distillery 2'!E13)</f>
        <v/>
      </c>
      <c r="M14" s="206" t="str">
        <f>IF(ISBLANK('ENTER DATA-Distillery 2'!E14),"",'ENTER DATA-Distillery 2'!E14)</f>
        <v/>
      </c>
      <c r="N14" s="206" t="str">
        <f>IF(ISBLANK('ENTER DATA-Distillery 2'!E15),"",'ENTER DATA-Distillery 2'!E15)</f>
        <v/>
      </c>
      <c r="O14" s="206" t="str">
        <f>IF(ISBLANK('ENTER DATA-Distillery 2'!E16),"",'ENTER DATA-Distillery 2'!E16)</f>
        <v/>
      </c>
      <c r="P14" s="206" t="str">
        <f>IF(ISBLANK('ENTER DATA-Distillery 2'!E17),"",'ENTER DATA-Distillery 2'!E17)</f>
        <v/>
      </c>
      <c r="Q14" s="206" t="str">
        <f>IF(ISBLANK('ENTER DATA-Distillery 2'!E18),"",'ENTER DATA-Distillery 2'!E18)</f>
        <v/>
      </c>
      <c r="R14" s="161" t="str">
        <f>IF(ISBLANK('ENTER DATA-Distillery 2'!E19),"",'ENTER DATA-Distillery 2'!E19)</f>
        <v/>
      </c>
      <c r="S14" s="207" t="str">
        <f>IF(ISBLANK('ENTER DATA-Distillery 2'!E22),"",'ENTER DATA-Distillery 2'!E22)</f>
        <v/>
      </c>
      <c r="T14" s="206" t="str">
        <f>IF(ISBLANK('ENTER DATA-Distillery 2'!E23),"",'ENTER DATA-Distillery 2'!E23)</f>
        <v/>
      </c>
      <c r="U14" s="206" t="str">
        <f>IF(ISBLANK('ENTER DATA-Distillery 2'!E24),"",'ENTER DATA-Distillery 2'!E24)</f>
        <v/>
      </c>
      <c r="V14" s="206" t="str">
        <f>IF(ISBLANK('ENTER DATA-Distillery 2'!E25),"",'ENTER DATA-Distillery 2'!E25)</f>
        <v/>
      </c>
      <c r="W14" s="206" t="str">
        <f>IF(ISBLANK('ENTER DATA-Distillery 2'!E26),"",'ENTER DATA-Distillery 2'!E26)</f>
        <v/>
      </c>
      <c r="X14" s="206" t="str">
        <f>IF(ISBLANK('ENTER DATA-Distillery 2'!E27),"",'ENTER DATA-Distillery 2'!E27)</f>
        <v/>
      </c>
      <c r="Y14" s="206" t="str">
        <f>IF(ISBLANK('ENTER DATA-Distillery 2'!E28),"",'ENTER DATA-Distillery 2'!E28)</f>
        <v/>
      </c>
      <c r="Z14" s="206" t="str">
        <f>IF(ISBLANK('ENTER DATA-Distillery 2'!E29),"",'ENTER DATA-Distillery 2'!E29)</f>
        <v/>
      </c>
      <c r="AA14" s="206" t="str">
        <f>IF(ISBLANK('ENTER DATA-Distillery 2'!E30),"",'ENTER DATA-Distillery 2'!E30)</f>
        <v/>
      </c>
      <c r="AB14" s="206" t="str">
        <f>IF(ISBLANK('ENTER DATA-Distillery 2'!E31),"",'ENTER DATA-Distillery 2'!E31)</f>
        <v/>
      </c>
      <c r="AC14" s="206" t="str">
        <f>IF(ISBLANK('ENTER DATA-Distillery 2'!E32),"",'ENTER DATA-Distillery 2'!E32)</f>
        <v/>
      </c>
      <c r="AD14" s="206" t="str">
        <f>IF(ISBLANK('ENTER DATA-Distillery 2'!E33),"",'ENTER DATA-Distillery 2'!E33)</f>
        <v/>
      </c>
      <c r="AE14" s="206" t="str">
        <f>IF(ISBLANK('ENTER DATA-Distillery 2'!E36),"",'ENTER DATA-Distillery 2'!E36)</f>
        <v/>
      </c>
      <c r="AF14" s="206" t="str">
        <f>IF(ISBLANK('ENTER DATA-Distillery 2'!E37),"",'ENTER DATA-Distillery 2'!E37)</f>
        <v/>
      </c>
      <c r="AG14" s="208" t="str">
        <f>IF(ISBLANK('ENTER DATA-Distillery 2'!E39),"",'ENTER DATA-Distillery 2'!E39)</f>
        <v/>
      </c>
      <c r="AH14" s="160" t="str">
        <f>IF(ISBLANK('ENTER DATA-Distillery 2'!E42),"",'ENTER DATA-Distillery 2'!E42)</f>
        <v/>
      </c>
      <c r="AI14" s="205" t="str">
        <f>IF(ISBLANK('ENTER DATA-Distillery 2'!E43),"",'ENTER DATA-Distillery 2'!E43)</f>
        <v/>
      </c>
      <c r="AJ14" s="206" t="str">
        <f>IF(ISBLANK('ENTER DATA-Distillery 2'!E46),"",'ENTER DATA-Distillery 2'!E46)</f>
        <v/>
      </c>
      <c r="AK14" s="206" t="str">
        <f>IF(ISBLANK('ENTER DATA-Distillery 2'!E47),"",'ENTER DATA-Distillery 2'!E47)</f>
        <v/>
      </c>
      <c r="AL14" s="206" t="str">
        <f>IF(ISBLANK('ENTER DATA-Distillery 2'!E48),"",'ENTER DATA-Distillery 2'!E48)</f>
        <v/>
      </c>
      <c r="AM14" s="166" t="str">
        <f>IF(ISBLANK('ENTER DATA-Distillery 2'!E50),"",'ENTER DATA-Distillery 2'!E50)</f>
        <v/>
      </c>
      <c r="AN14" s="167" t="str">
        <f>IF(ISBLANK('ENTER DATA-Distillery 2'!E51),"",'ENTER DATA-Distillery 2'!E51)</f>
        <v/>
      </c>
      <c r="AO14" s="207" t="str">
        <f>IF(ISBLANK('ENTER DATA-Distillery 2'!E55),"",'ENTER DATA-Distillery 2'!E55)</f>
        <v/>
      </c>
      <c r="AP14" s="206" t="str">
        <f>IF(ISBLANK('ENTER DATA-Distillery 2'!E56),"",'ENTER DATA-Distillery 2'!E56)</f>
        <v/>
      </c>
      <c r="AQ14" s="205" t="str">
        <f>IF(ISBLANK('ENTER DATA-Distillery 2'!E57),"",'ENTER DATA-Distillery 2'!E57)</f>
        <v/>
      </c>
      <c r="AR14" s="50" t="str">
        <f>IF(ISBLANK('ENTER DATA-Distillery 2'!E60),"",'ENTER DATA-Distillery 2'!E60)</f>
        <v/>
      </c>
      <c r="AS14" s="50" t="str">
        <f>IF(ISBLANK('ENTER DATA-Distillery 2'!E61),"",'ENTER DATA-Distillery 2'!E61)</f>
        <v/>
      </c>
      <c r="AT14" s="50" t="str">
        <f>IF(ISBLANK('ENTER DATA-Distillery 2'!E62),"",'ENTER DATA-Distillery 2'!E62)</f>
        <v/>
      </c>
      <c r="AU14" s="161" t="str">
        <f>IF(ISBLANK('ENTER DATA-Distillery 2'!E63),"",'ENTER DATA-Distillery 2'!E63)</f>
        <v/>
      </c>
      <c r="AV14" s="207" t="str">
        <f>IF(ISBLANK('ENTER DATA-Distillery 2'!E66),"",'ENTER DATA-Distillery 2'!E66)</f>
        <v/>
      </c>
      <c r="AW14" s="165" t="str">
        <f>IF(ISBLANK('ENTER DATA-Distillery 2'!E68),"",'ENTER DATA-Distillery 2'!E68)</f>
        <v/>
      </c>
      <c r="AX14" s="165" t="str">
        <f>IF(ISBLANK('ENTER DATA-Distillery 2'!E69),"",'ENTER DATA-Distillery 2'!E69)</f>
        <v/>
      </c>
      <c r="AY14" s="165" t="str">
        <f>IF(ISBLANK('ENTER DATA-Distillery 2'!E70),"",'ENTER DATA-Distillery 2'!E70)</f>
        <v/>
      </c>
      <c r="AZ14" s="165" t="str">
        <f>IF(ISBLANK('ENTER DATA-Distillery 2'!E71),"",'ENTER DATA-Distillery 2'!E71)</f>
        <v/>
      </c>
      <c r="BA14" s="206" t="str">
        <f>IF(ISBLANK('ENTER DATA-Distillery 2'!E72),"",'ENTER DATA-Distillery 2'!E72)</f>
        <v/>
      </c>
      <c r="BB14" s="166" t="str">
        <f>IF(ISBLANK('ENTER DATA-Distillery 2'!E73),"",'ENTER DATA-Distillery 2'!E73)</f>
        <v/>
      </c>
      <c r="BC14" s="160" t="str">
        <f>IF(ISBLANK('ENTER DATA-Distillery 2'!E76),"",'ENTER DATA-Distillery 2'!E76)</f>
        <v/>
      </c>
      <c r="BD14" s="165" t="str">
        <f>IF(ISBLANK('ENTER DATA-Distillery 2'!E79),"",'ENTER DATA-Distillery 2'!E79)</f>
        <v/>
      </c>
      <c r="BE14" s="165" t="str">
        <f>IF(ISBLANK('ENTER DATA-Distillery 2'!E80),"",'ENTER DATA-Distillery 2'!E80)</f>
        <v/>
      </c>
      <c r="BF14" s="165" t="str">
        <f>IF(ISBLANK('ENTER DATA-Distillery 2'!E81),"",'ENTER DATA-Distillery 2'!E81)</f>
        <v/>
      </c>
      <c r="BG14" s="165" t="str">
        <f>IF(ISBLANK('ENTER DATA-Distillery 2'!E82),"",'ENTER DATA-Distillery 2'!E82)</f>
        <v/>
      </c>
      <c r="BH14" s="165" t="str">
        <f>IF(ISBLANK('ENTER DATA-Distillery 2'!E83),"",'ENTER DATA-Distillery 2'!E83)</f>
        <v/>
      </c>
      <c r="BI14" s="165" t="str">
        <f>IF(ISBLANK('ENTER DATA-Distillery 2'!E84),"",'ENTER DATA-Distillery 2'!E84)</f>
        <v/>
      </c>
      <c r="BJ14" s="165" t="str">
        <f>IF(ISBLANK('ENTER DATA-Distillery 2'!E85),"",'ENTER DATA-Distillery 2'!E85)</f>
        <v/>
      </c>
      <c r="BK14" s="204" t="str">
        <f>IF(ISBLANK('ENTER DATA-Distillery 2'!E88),"",'ENTER DATA-Distillery 2'!E88)</f>
        <v/>
      </c>
      <c r="BL14" t="str">
        <f>IF(ISBLANK('ENTER DATA-Distillery 2'!E89),"",'ENTER DATA-Distillery 2'!E89)</f>
        <v/>
      </c>
      <c r="BM14" t="str">
        <f>IF(ISBLANK('ENTER DATA-Distillery 2'!E90),"",'ENTER DATA-Distillery 2'!E90)</f>
        <v/>
      </c>
    </row>
    <row r="15" spans="1:65" x14ac:dyDescent="0.45">
      <c r="A15" t="s">
        <v>202</v>
      </c>
      <c r="B15" s="160" t="str">
        <f>IF(ISBLANK('ENTER DATA-Distillery 2'!$D$2),"",'ENTER DATA-Distillery 2'!$D$2)</f>
        <v/>
      </c>
      <c r="C15" s="50" t="str">
        <f>IF(ISBLANK('ENTER DATA-Distillery 2'!$I$2),"",'ENTER DATA-Distillery 2'!$I$2)</f>
        <v/>
      </c>
      <c r="D15" s="50" t="str">
        <f>IF(ISBLANK('ENTER DATA-Distillery 2'!$I$3),"",'ENTER DATA-Distillery 2'!$I$3)</f>
        <v/>
      </c>
      <c r="E15" s="161">
        <f>IF(ISBLANK('ENTER DATA-Distillery 2'!F5),"",'ENTER DATA-Distillery 2'!F5)</f>
        <v>2017</v>
      </c>
      <c r="F15" s="207" t="str">
        <f>IF(ISBLANK('ENTER DATA-Distillery 2'!F7),"",'ENTER DATA-Distillery 2'!F7)</f>
        <v/>
      </c>
      <c r="G15" s="206" t="str">
        <f>IF(ISBLANK('ENTER DATA-Distillery 2'!F8),"",'ENTER DATA-Distillery 2'!F8)</f>
        <v/>
      </c>
      <c r="H15" s="206" t="str">
        <f>IF(ISBLANK('ENTER DATA-Distillery 2'!F9),"",'ENTER DATA-Distillery 2'!F9)</f>
        <v/>
      </c>
      <c r="I15" s="206" t="str">
        <f>IF(ISBLANK('ENTER DATA-Distillery 2'!F10),"",'ENTER DATA-Distillery 2'!F10)</f>
        <v/>
      </c>
      <c r="J15" s="206" t="str">
        <f>IF(ISBLANK('ENTER DATA-Distillery 2'!F11),"",'ENTER DATA-Distillery 2'!F11)</f>
        <v/>
      </c>
      <c r="K15" s="206" t="str">
        <f>IF(ISBLANK('ENTER DATA-Distillery 2'!F12),"",'ENTER DATA-Distillery 2'!F12)</f>
        <v/>
      </c>
      <c r="L15" s="206" t="str">
        <f>IF(ISBLANK('ENTER DATA-Distillery 2'!F13),"",'ENTER DATA-Distillery 2'!F13)</f>
        <v/>
      </c>
      <c r="M15" s="206" t="str">
        <f>IF(ISBLANK('ENTER DATA-Distillery 2'!F14),"",'ENTER DATA-Distillery 2'!F14)</f>
        <v/>
      </c>
      <c r="N15" s="206" t="str">
        <f>IF(ISBLANK('ENTER DATA-Distillery 2'!F15),"",'ENTER DATA-Distillery 2'!F15)</f>
        <v/>
      </c>
      <c r="O15" s="206" t="str">
        <f>IF(ISBLANK('ENTER DATA-Distillery 2'!F16),"",'ENTER DATA-Distillery 2'!F16)</f>
        <v/>
      </c>
      <c r="P15" s="206" t="str">
        <f>IF(ISBLANK('ENTER DATA-Distillery 2'!F17),"",'ENTER DATA-Distillery 2'!F17)</f>
        <v/>
      </c>
      <c r="Q15" s="206" t="str">
        <f>IF(ISBLANK('ENTER DATA-Distillery 2'!F18),"",'ENTER DATA-Distillery 2'!F18)</f>
        <v/>
      </c>
      <c r="R15" s="161" t="str">
        <f>IF(ISBLANK('ENTER DATA-Distillery 2'!F19),"",'ENTER DATA-Distillery 2'!F19)</f>
        <v/>
      </c>
      <c r="S15" s="207" t="str">
        <f>IF(ISBLANK('ENTER DATA-Distillery 2'!F22),"",'ENTER DATA-Distillery 2'!F22)</f>
        <v/>
      </c>
      <c r="T15" s="206" t="str">
        <f>IF(ISBLANK('ENTER DATA-Distillery 2'!F23),"",'ENTER DATA-Distillery 2'!F23)</f>
        <v/>
      </c>
      <c r="U15" s="206" t="str">
        <f>IF(ISBLANK('ENTER DATA-Distillery 2'!F24),"",'ENTER DATA-Distillery 2'!F24)</f>
        <v/>
      </c>
      <c r="V15" s="206" t="str">
        <f>IF(ISBLANK('ENTER DATA-Distillery 2'!F25),"",'ENTER DATA-Distillery 2'!F25)</f>
        <v/>
      </c>
      <c r="W15" s="206" t="str">
        <f>IF(ISBLANK('ENTER DATA-Distillery 2'!F26),"",'ENTER DATA-Distillery 2'!F26)</f>
        <v/>
      </c>
      <c r="X15" s="206" t="str">
        <f>IF(ISBLANK('ENTER DATA-Distillery 2'!F27),"",'ENTER DATA-Distillery 2'!F27)</f>
        <v/>
      </c>
      <c r="Y15" s="206" t="str">
        <f>IF(ISBLANK('ENTER DATA-Distillery 2'!F28),"",'ENTER DATA-Distillery 2'!F28)</f>
        <v/>
      </c>
      <c r="Z15" s="206" t="str">
        <f>IF(ISBLANK('ENTER DATA-Distillery 2'!F29),"",'ENTER DATA-Distillery 2'!F29)</f>
        <v/>
      </c>
      <c r="AA15" s="206" t="str">
        <f>IF(ISBLANK('ENTER DATA-Distillery 2'!F30),"",'ENTER DATA-Distillery 2'!F30)</f>
        <v/>
      </c>
      <c r="AB15" s="206" t="str">
        <f>IF(ISBLANK('ENTER DATA-Distillery 2'!F31),"",'ENTER DATA-Distillery 2'!F31)</f>
        <v/>
      </c>
      <c r="AC15" s="206" t="str">
        <f>IF(ISBLANK('ENTER DATA-Distillery 2'!F32),"",'ENTER DATA-Distillery 2'!F32)</f>
        <v/>
      </c>
      <c r="AD15" s="206" t="str">
        <f>IF(ISBLANK('ENTER DATA-Distillery 2'!F33),"",'ENTER DATA-Distillery 2'!F33)</f>
        <v/>
      </c>
      <c r="AE15" s="206" t="str">
        <f>IF(ISBLANK('ENTER DATA-Distillery 2'!F36),"",'ENTER DATA-Distillery 2'!F36)</f>
        <v/>
      </c>
      <c r="AF15" s="206" t="str">
        <f>IF(ISBLANK('ENTER DATA-Distillery 2'!F37),"",'ENTER DATA-Distillery 2'!F37)</f>
        <v/>
      </c>
      <c r="AG15" s="208" t="str">
        <f>IF(ISBLANK('ENTER DATA-Distillery 2'!F39),"",'ENTER DATA-Distillery 2'!F39)</f>
        <v/>
      </c>
      <c r="AH15" s="160" t="str">
        <f>IF(ISBLANK('ENTER DATA-Distillery 2'!F42),"",'ENTER DATA-Distillery 2'!F42)</f>
        <v/>
      </c>
      <c r="AI15" s="205" t="str">
        <f>IF(ISBLANK('ENTER DATA-Distillery 2'!F43),"",'ENTER DATA-Distillery 2'!F43)</f>
        <v/>
      </c>
      <c r="AJ15" s="206" t="str">
        <f>IF(ISBLANK('ENTER DATA-Distillery 2'!F46),"",'ENTER DATA-Distillery 2'!F46)</f>
        <v/>
      </c>
      <c r="AK15" s="206" t="str">
        <f>IF(ISBLANK('ENTER DATA-Distillery 2'!F47),"",'ENTER DATA-Distillery 2'!F47)</f>
        <v/>
      </c>
      <c r="AL15" s="206" t="str">
        <f>IF(ISBLANK('ENTER DATA-Distillery 2'!F48),"",'ENTER DATA-Distillery 2'!F48)</f>
        <v/>
      </c>
      <c r="AM15" s="166" t="str">
        <f>IF(ISBLANK('ENTER DATA-Distillery 2'!F50),"",'ENTER DATA-Distillery 2'!F50)</f>
        <v/>
      </c>
      <c r="AN15" s="167" t="str">
        <f>IF(ISBLANK('ENTER DATA-Distillery 2'!F51),"",'ENTER DATA-Distillery 2'!F51)</f>
        <v/>
      </c>
      <c r="AO15" s="207" t="str">
        <f>IF(ISBLANK('ENTER DATA-Distillery 2'!F55),"",'ENTER DATA-Distillery 2'!F55)</f>
        <v/>
      </c>
      <c r="AP15" s="206" t="str">
        <f>IF(ISBLANK('ENTER DATA-Distillery 2'!F56),"",'ENTER DATA-Distillery 2'!F56)</f>
        <v/>
      </c>
      <c r="AQ15" s="205" t="str">
        <f>IF(ISBLANK('ENTER DATA-Distillery 2'!F57),"",'ENTER DATA-Distillery 2'!F57)</f>
        <v/>
      </c>
      <c r="AR15" s="50" t="str">
        <f>IF(ISBLANK('ENTER DATA-Distillery 2'!F60),"",'ENTER DATA-Distillery 2'!F60)</f>
        <v/>
      </c>
      <c r="AS15" s="50" t="str">
        <f>IF(ISBLANK('ENTER DATA-Distillery 2'!F61),"",'ENTER DATA-Distillery 2'!F61)</f>
        <v/>
      </c>
      <c r="AT15" s="50" t="str">
        <f>IF(ISBLANK('ENTER DATA-Distillery 2'!F62),"",'ENTER DATA-Distillery 2'!F62)</f>
        <v/>
      </c>
      <c r="AU15" s="161" t="str">
        <f>IF(ISBLANK('ENTER DATA-Distillery 2'!F63),"",'ENTER DATA-Distillery 2'!F63)</f>
        <v/>
      </c>
      <c r="AV15" s="207" t="str">
        <f>IF(ISBLANK('ENTER DATA-Distillery 2'!F66),"",'ENTER DATA-Distillery 2'!F66)</f>
        <v/>
      </c>
      <c r="AW15" s="165" t="str">
        <f>IF(ISBLANK('ENTER DATA-Distillery 2'!F68),"",'ENTER DATA-Distillery 2'!F68)</f>
        <v/>
      </c>
      <c r="AX15" s="165" t="str">
        <f>IF(ISBLANK('ENTER DATA-Distillery 2'!F69),"",'ENTER DATA-Distillery 2'!F69)</f>
        <v/>
      </c>
      <c r="AY15" s="165" t="str">
        <f>IF(ISBLANK('ENTER DATA-Distillery 2'!F70),"",'ENTER DATA-Distillery 2'!F70)</f>
        <v/>
      </c>
      <c r="AZ15" s="165" t="str">
        <f>IF(ISBLANK('ENTER DATA-Distillery 2'!F71),"",'ENTER DATA-Distillery 2'!F71)</f>
        <v/>
      </c>
      <c r="BA15" s="206" t="str">
        <f>IF(ISBLANK('ENTER DATA-Distillery 2'!F72),"",'ENTER DATA-Distillery 2'!F72)</f>
        <v/>
      </c>
      <c r="BB15" s="166" t="str">
        <f>IF(ISBLANK('ENTER DATA-Distillery 2'!F73),"",'ENTER DATA-Distillery 2'!F73)</f>
        <v/>
      </c>
      <c r="BC15" s="160" t="str">
        <f>IF(ISBLANK('ENTER DATA-Distillery 2'!F76),"",'ENTER DATA-Distillery 2'!F76)</f>
        <v/>
      </c>
      <c r="BD15" s="165" t="str">
        <f>IF(ISBLANK('ENTER DATA-Distillery 2'!F79),"",'ENTER DATA-Distillery 2'!F79)</f>
        <v/>
      </c>
      <c r="BE15" s="165" t="str">
        <f>IF(ISBLANK('ENTER DATA-Distillery 2'!F80),"",'ENTER DATA-Distillery 2'!F80)</f>
        <v/>
      </c>
      <c r="BF15" s="165" t="str">
        <f>IF(ISBLANK('ENTER DATA-Distillery 2'!F81),"",'ENTER DATA-Distillery 2'!F81)</f>
        <v/>
      </c>
      <c r="BG15" s="165" t="str">
        <f>IF(ISBLANK('ENTER DATA-Distillery 2'!F82),"",'ENTER DATA-Distillery 2'!F82)</f>
        <v/>
      </c>
      <c r="BH15" s="165" t="str">
        <f>IF(ISBLANK('ENTER DATA-Distillery 2'!F83),"",'ENTER DATA-Distillery 2'!F83)</f>
        <v/>
      </c>
      <c r="BI15" s="165" t="str">
        <f>IF(ISBLANK('ENTER DATA-Distillery 2'!F84),"",'ENTER DATA-Distillery 2'!F84)</f>
        <v/>
      </c>
      <c r="BJ15" s="165" t="str">
        <f>IF(ISBLANK('ENTER DATA-Distillery 2'!F85),"",'ENTER DATA-Distillery 2'!F85)</f>
        <v/>
      </c>
      <c r="BK15" s="204" t="str">
        <f>IF(ISBLANK('ENTER DATA-Distillery 2'!F88),"",'ENTER DATA-Distillery 2'!F88)</f>
        <v/>
      </c>
      <c r="BL15" t="str">
        <f>IF(ISBLANK('ENTER DATA-Distillery 2'!F89),"",'ENTER DATA-Distillery 2'!F89)</f>
        <v/>
      </c>
      <c r="BM15" t="str">
        <f>IF(ISBLANK('ENTER DATA-Distillery 2'!F90),"",'ENTER DATA-Distillery 2'!F90)</f>
        <v/>
      </c>
    </row>
    <row r="16" spans="1:65" x14ac:dyDescent="0.45">
      <c r="A16" t="s">
        <v>202</v>
      </c>
      <c r="B16" s="164" t="str">
        <f>IF(ISBLANK('ENTER DATA-Distillery 2'!$D$2),"",'ENTER DATA-Distillery 2'!$D$2)</f>
        <v/>
      </c>
      <c r="C16" s="162" t="str">
        <f>IF(ISBLANK('ENTER DATA-Distillery 2'!$I$2),"",'ENTER DATA-Distillery 2'!$I$2)</f>
        <v/>
      </c>
      <c r="D16" s="162" t="str">
        <f>IF(ISBLANK('ENTER DATA-Distillery 2'!$I$3),"",'ENTER DATA-Distillery 2'!$I$3)</f>
        <v/>
      </c>
      <c r="E16" s="163">
        <f>IF(ISBLANK('ENTER DATA-Distillery 2'!G5),"",'ENTER DATA-Distillery 2'!G5)</f>
        <v>2015</v>
      </c>
      <c r="F16" s="207" t="str">
        <f>IF(ISBLANK('ENTER DATA-Distillery 2'!G7),"",'ENTER DATA-Distillery 2'!G7)</f>
        <v/>
      </c>
      <c r="G16" s="206" t="str">
        <f>IF(ISBLANK('ENTER DATA-Distillery 2'!G8),"",'ENTER DATA-Distillery 2'!G8)</f>
        <v/>
      </c>
      <c r="H16" s="206" t="str">
        <f>IF(ISBLANK('ENTER DATA-Distillery 2'!G9),"",'ENTER DATA-Distillery 2'!G9)</f>
        <v/>
      </c>
      <c r="I16" s="206" t="str">
        <f>IF(ISBLANK('ENTER DATA-Distillery 2'!G10),"",'ENTER DATA-Distillery 2'!G10)</f>
        <v/>
      </c>
      <c r="J16" s="206" t="str">
        <f>IF(ISBLANK('ENTER DATA-Distillery 2'!G11),"",'ENTER DATA-Distillery 2'!G11)</f>
        <v/>
      </c>
      <c r="K16" s="206" t="str">
        <f>IF(ISBLANK('ENTER DATA-Distillery 2'!G12),"",'ENTER DATA-Distillery 2'!G12)</f>
        <v/>
      </c>
      <c r="L16" s="206" t="str">
        <f>IF(ISBLANK('ENTER DATA-Distillery 2'!G13),"",'ENTER DATA-Distillery 2'!G13)</f>
        <v/>
      </c>
      <c r="M16" s="206" t="str">
        <f>IF(ISBLANK('ENTER DATA-Distillery 2'!G14),"",'ENTER DATA-Distillery 2'!G14)</f>
        <v/>
      </c>
      <c r="N16" s="206" t="str">
        <f>IF(ISBLANK('ENTER DATA-Distillery 2'!G15),"",'ENTER DATA-Distillery 2'!G15)</f>
        <v/>
      </c>
      <c r="O16" s="206" t="str">
        <f>IF(ISBLANK('ENTER DATA-Distillery 2'!G16),"",'ENTER DATA-Distillery 2'!G16)</f>
        <v/>
      </c>
      <c r="P16" s="206" t="str">
        <f>IF(ISBLANK('ENTER DATA-Distillery 2'!G17),"",'ENTER DATA-Distillery 2'!G17)</f>
        <v/>
      </c>
      <c r="Q16" s="206" t="str">
        <f>IF(ISBLANK('ENTER DATA-Distillery 2'!G18),"",'ENTER DATA-Distillery 2'!G18)</f>
        <v/>
      </c>
      <c r="R16" s="167" t="str">
        <f>IF(ISBLANK('ENTER DATA-Distillery 2'!G19),"",'ENTER DATA-Distillery 2'!G19)</f>
        <v/>
      </c>
      <c r="S16" s="207" t="str">
        <f>IF(ISBLANK('ENTER DATA-Distillery 2'!G22),"",'ENTER DATA-Distillery 2'!G22)</f>
        <v/>
      </c>
      <c r="T16" s="206" t="str">
        <f>IF(ISBLANK('ENTER DATA-Distillery 2'!G23),"",'ENTER DATA-Distillery 2'!G23)</f>
        <v/>
      </c>
      <c r="U16" s="206" t="str">
        <f>IF(ISBLANK('ENTER DATA-Distillery 2'!G24),"",'ENTER DATA-Distillery 2'!G24)</f>
        <v/>
      </c>
      <c r="V16" s="206" t="str">
        <f>IF(ISBLANK('ENTER DATA-Distillery 2'!G25),"",'ENTER DATA-Distillery 2'!G25)</f>
        <v/>
      </c>
      <c r="W16" s="206" t="str">
        <f>IF(ISBLANK('ENTER DATA-Distillery 2'!G26),"",'ENTER DATA-Distillery 2'!G26)</f>
        <v/>
      </c>
      <c r="X16" s="206" t="str">
        <f>IF(ISBLANK('ENTER DATA-Distillery 2'!G27),"",'ENTER DATA-Distillery 2'!G27)</f>
        <v/>
      </c>
      <c r="Y16" s="206" t="str">
        <f>IF(ISBLANK('ENTER DATA-Distillery 2'!G28),"",'ENTER DATA-Distillery 2'!G28)</f>
        <v/>
      </c>
      <c r="Z16" s="206" t="str">
        <f>IF(ISBLANK('ENTER DATA-Distillery 2'!G29),"",'ENTER DATA-Distillery 2'!G29)</f>
        <v/>
      </c>
      <c r="AA16" s="206" t="str">
        <f>IF(ISBLANK('ENTER DATA-Distillery 2'!G30),"",'ENTER DATA-Distillery 2'!G30)</f>
        <v/>
      </c>
      <c r="AB16" s="206" t="str">
        <f>IF(ISBLANK('ENTER DATA-Distillery 2'!G31),"",'ENTER DATA-Distillery 2'!G31)</f>
        <v/>
      </c>
      <c r="AC16" s="206" t="str">
        <f>IF(ISBLANK('ENTER DATA-Distillery 2'!G32),"",'ENTER DATA-Distillery 2'!G32)</f>
        <v/>
      </c>
      <c r="AD16" s="206" t="str">
        <f>IF(ISBLANK('ENTER DATA-Distillery 2'!G33),"",'ENTER DATA-Distillery 2'!G33)</f>
        <v/>
      </c>
      <c r="AE16" s="206" t="str">
        <f>IF(ISBLANK('ENTER DATA-Distillery 2'!G36),"",'ENTER DATA-Distillery 2'!G36)</f>
        <v/>
      </c>
      <c r="AF16" s="206" t="str">
        <f>IF(ISBLANK('ENTER DATA-Distillery 2'!G37),"",'ENTER DATA-Distillery 2'!G37)</f>
        <v/>
      </c>
      <c r="AG16" s="208" t="str">
        <f>IF(ISBLANK('ENTER DATA-Distillery 2'!G39),"",'ENTER DATA-Distillery 2'!G39)</f>
        <v/>
      </c>
      <c r="AH16" s="168" t="str">
        <f>IF(ISBLANK('ENTER DATA-Distillery 2'!G42),"",'ENTER DATA-Distillery 2'!G42)</f>
        <v/>
      </c>
      <c r="AI16" s="205" t="str">
        <f>IF(ISBLANK('ENTER DATA-Distillery 2'!G43),"",'ENTER DATA-Distillery 2'!G43)</f>
        <v/>
      </c>
      <c r="AJ16" s="206" t="str">
        <f>IF(ISBLANK('ENTER DATA-Distillery 2'!G46),"",'ENTER DATA-Distillery 2'!G46)</f>
        <v/>
      </c>
      <c r="AK16" s="206" t="str">
        <f>IF(ISBLANK('ENTER DATA-Distillery 2'!G47),"",'ENTER DATA-Distillery 2'!G47)</f>
        <v/>
      </c>
      <c r="AL16" s="206" t="str">
        <f>IF(ISBLANK('ENTER DATA-Distillery 2'!G48),"",'ENTER DATA-Distillery 2'!G48)</f>
        <v/>
      </c>
      <c r="AM16" s="166" t="str">
        <f>IF(ISBLANK('ENTER DATA-Distillery 2'!G50),"",'ENTER DATA-Distillery 2'!G50)</f>
        <v/>
      </c>
      <c r="AN16" s="167" t="str">
        <f>IF(ISBLANK('ENTER DATA-Distillery 2'!G51),"",'ENTER DATA-Distillery 2'!G51)</f>
        <v/>
      </c>
      <c r="AO16" s="207" t="str">
        <f>IF(ISBLANK('ENTER DATA-Distillery 2'!G55),"",'ENTER DATA-Distillery 2'!G55)</f>
        <v/>
      </c>
      <c r="AP16" s="206" t="str">
        <f>IF(ISBLANK('ENTER DATA-Distillery 2'!G56),"",'ENTER DATA-Distillery 2'!G56)</f>
        <v/>
      </c>
      <c r="AQ16" s="205" t="str">
        <f>IF(ISBLANK('ENTER DATA-Distillery 2'!G57),"",'ENTER DATA-Distillery 2'!G57)</f>
        <v/>
      </c>
      <c r="AR16" s="166" t="str">
        <f>IF(ISBLANK('ENTER DATA-Distillery 2'!G60),"",'ENTER DATA-Distillery 2'!G60)</f>
        <v/>
      </c>
      <c r="AS16" s="166" t="str">
        <f>IF(ISBLANK('ENTER DATA-Distillery 2'!G61),"",'ENTER DATA-Distillery 2'!G61)</f>
        <v/>
      </c>
      <c r="AT16" s="166" t="str">
        <f>IF(ISBLANK('ENTER DATA-Distillery 2'!G62),"",'ENTER DATA-Distillery 2'!G62)</f>
        <v/>
      </c>
      <c r="AU16" s="167" t="str">
        <f>IF(ISBLANK('ENTER DATA-Distillery 2'!G63),"",'ENTER DATA-Distillery 2'!G63)</f>
        <v/>
      </c>
      <c r="AV16" s="207" t="str">
        <f>IF(ISBLANK('ENTER DATA-Distillery 2'!G66),"",'ENTER DATA-Distillery 2'!G66)</f>
        <v/>
      </c>
      <c r="AW16" s="205" t="str">
        <f>IF(ISBLANK('ENTER DATA-Distillery 2'!G68),"",'ENTER DATA-Distillery 2'!G68)</f>
        <v/>
      </c>
      <c r="AX16" s="205" t="str">
        <f>IF(ISBLANK('ENTER DATA-Distillery 2'!G69),"",'ENTER DATA-Distillery 2'!G69)</f>
        <v/>
      </c>
      <c r="AY16" s="205" t="str">
        <f>IF(ISBLANK('ENTER DATA-Distillery 2'!G70),"",'ENTER DATA-Distillery 2'!G70)</f>
        <v/>
      </c>
      <c r="AZ16" s="205" t="str">
        <f>IF(ISBLANK('ENTER DATA-Distillery 2'!G71),"",'ENTER DATA-Distillery 2'!G71)</f>
        <v/>
      </c>
      <c r="BA16" s="206" t="str">
        <f>IF(ISBLANK('ENTER DATA-Distillery 2'!G72),"",'ENTER DATA-Distillery 2'!G72)</f>
        <v/>
      </c>
      <c r="BB16" s="166" t="str">
        <f>IF(ISBLANK('ENTER DATA-Distillery 2'!G73),"",'ENTER DATA-Distillery 2'!G73)</f>
        <v/>
      </c>
      <c r="BC16" s="168" t="str">
        <f>IF(ISBLANK('ENTER DATA-Distillery 2'!G76),"",'ENTER DATA-Distillery 2'!G76)</f>
        <v/>
      </c>
      <c r="BD16" s="205" t="str">
        <f>IF(ISBLANK('ENTER DATA-Distillery 2'!G79),"",'ENTER DATA-Distillery 2'!G79)</f>
        <v/>
      </c>
      <c r="BE16" s="205" t="str">
        <f>IF(ISBLANK('ENTER DATA-Distillery 2'!G80),"",'ENTER DATA-Distillery 2'!G80)</f>
        <v/>
      </c>
      <c r="BF16" s="205" t="str">
        <f>IF(ISBLANK('ENTER DATA-Distillery 2'!G81),"",'ENTER DATA-Distillery 2'!G81)</f>
        <v/>
      </c>
      <c r="BG16" s="205" t="str">
        <f>IF(ISBLANK('ENTER DATA-Distillery 2'!G82),"",'ENTER DATA-Distillery 2'!G82)</f>
        <v/>
      </c>
      <c r="BH16" s="205" t="str">
        <f>IF(ISBLANK('ENTER DATA-Distillery 2'!G83),"",'ENTER DATA-Distillery 2'!G83)</f>
        <v/>
      </c>
      <c r="BI16" s="205" t="str">
        <f>IF(ISBLANK('ENTER DATA-Distillery 2'!G84),"",'ENTER DATA-Distillery 2'!G84)</f>
        <v/>
      </c>
      <c r="BJ16" s="205" t="str">
        <f>IF(ISBLANK('ENTER DATA-Distillery 2'!G85),"",'ENTER DATA-Distillery 2'!G85)</f>
        <v/>
      </c>
      <c r="BK16" s="204" t="str">
        <f>IF(ISBLANK('ENTER DATA-Distillery 2'!G88),"",'ENTER DATA-Distillery 2'!G88)</f>
        <v/>
      </c>
      <c r="BL16" t="str">
        <f>IF(ISBLANK('ENTER DATA-Distillery 2'!G89),"",'ENTER DATA-Distillery 2'!G89)</f>
        <v/>
      </c>
      <c r="BM16" t="str">
        <f>IF(ISBLANK('ENTER DATA-Distillery 2'!G90),"",'ENTER DATA-Distillery 2'!G90)</f>
        <v/>
      </c>
    </row>
    <row r="17" spans="1:65" x14ac:dyDescent="0.45">
      <c r="A17" t="s">
        <v>202</v>
      </c>
      <c r="B17" s="164" t="str">
        <f>IF(ISBLANK('ENTER DATA-Distillery 2'!$D$2),"",'ENTER DATA-Distillery 2'!$D$2)</f>
        <v/>
      </c>
      <c r="C17" s="162" t="str">
        <f>IF(ISBLANK('ENTER DATA-Distillery 2'!$I$2),"",'ENTER DATA-Distillery 2'!$I$2)</f>
        <v/>
      </c>
      <c r="D17" s="162" t="str">
        <f>IF(ISBLANK('ENTER DATA-Distillery 2'!$I$3),"",'ENTER DATA-Distillery 2'!$I$3)</f>
        <v/>
      </c>
      <c r="E17" s="163" t="str">
        <f>IF(ISBLANK('ENTER DATA-Distillery 2'!H5),"",'ENTER DATA-Distillery 2'!H5)</f>
        <v>Comments from distillery</v>
      </c>
      <c r="F17" s="169" t="str">
        <f>IF(ISBLANK('ENTER DATA-Distillery 2'!H7),"",'ENTER DATA-Distillery 2'!H7)</f>
        <v/>
      </c>
      <c r="G17" s="170" t="str">
        <f>IF(ISBLANK('ENTER DATA-Distillery 2'!H8),"",'ENTER DATA-Distillery 2'!H8)</f>
        <v/>
      </c>
      <c r="H17" s="170" t="str">
        <f>IF(ISBLANK('ENTER DATA-Distillery 2'!H9),"",'ENTER DATA-Distillery 2'!H9)</f>
        <v/>
      </c>
      <c r="I17" s="170" t="str">
        <f>IF(ISBLANK('ENTER DATA-Distillery 2'!H10),"",'ENTER DATA-Distillery 2'!H10)</f>
        <v/>
      </c>
      <c r="J17" s="170" t="str">
        <f>IF(ISBLANK('ENTER DATA-Distillery 2'!H11),"",'ENTER DATA-Distillery 2'!H11)</f>
        <v/>
      </c>
      <c r="K17" s="170" t="str">
        <f>IF(ISBLANK('ENTER DATA-Distillery 2'!H12),"",'ENTER DATA-Distillery 2'!H12)</f>
        <v/>
      </c>
      <c r="L17" s="170" t="str">
        <f>IF(ISBLANK('ENTER DATA-Distillery 2'!H13),"",'ENTER DATA-Distillery 2'!H13)</f>
        <v/>
      </c>
      <c r="M17" s="170" t="str">
        <f>IF(ISBLANK('ENTER DATA-Distillery 2'!H14),"",'ENTER DATA-Distillery 2'!H14)</f>
        <v/>
      </c>
      <c r="N17" s="170" t="str">
        <f>IF(ISBLANK('ENTER DATA-Distillery 2'!H15),"",'ENTER DATA-Distillery 2'!H15)</f>
        <v/>
      </c>
      <c r="O17" s="170" t="str">
        <f>IF(ISBLANK('ENTER DATA-Distillery 2'!H16),"",'ENTER DATA-Distillery 2'!H16)</f>
        <v/>
      </c>
      <c r="P17" s="170" t="str">
        <f>IF(ISBLANK('ENTER DATA-Distillery 2'!H17),"",'ENTER DATA-Distillery 2'!H17)</f>
        <v/>
      </c>
      <c r="Q17" s="170" t="str">
        <f>IF(ISBLANK('ENTER DATA-Distillery 2'!H18),"",'ENTER DATA-Distillery 2'!H18)</f>
        <v/>
      </c>
      <c r="R17" s="170" t="str">
        <f>IF(ISBLANK('ENTER DATA-Distillery 2'!H19),"",'ENTER DATA-Distillery 2'!H19)</f>
        <v/>
      </c>
      <c r="S17" s="170" t="str">
        <f>IF(ISBLANK('ENTER DATA-Distillery 2'!H22),"",'ENTER DATA-Distillery 2'!H22)</f>
        <v/>
      </c>
      <c r="T17" s="170" t="str">
        <f>IF(ISBLANK('ENTER DATA-Distillery 2'!H23),"",'ENTER DATA-Distillery 2'!H23)</f>
        <v/>
      </c>
      <c r="U17" s="170" t="str">
        <f>IF(ISBLANK('ENTER DATA-Distillery 2'!H24),"",'ENTER DATA-Distillery 2'!H24)</f>
        <v/>
      </c>
      <c r="V17" s="170" t="str">
        <f>IF(ISBLANK('ENTER DATA-Distillery 2'!H25),"",'ENTER DATA-Distillery 2'!H25)</f>
        <v/>
      </c>
      <c r="W17" s="170" t="str">
        <f>IF(ISBLANK('ENTER DATA-Distillery 2'!H26),"",'ENTER DATA-Distillery 2'!H26)</f>
        <v/>
      </c>
      <c r="X17" s="170" t="str">
        <f>IF(ISBLANK('ENTER DATA-Distillery 2'!H27),"",'ENTER DATA-Distillery 2'!H27)</f>
        <v/>
      </c>
      <c r="Y17" s="170" t="str">
        <f>IF(ISBLANK('ENTER DATA-Distillery 2'!H28),"",'ENTER DATA-Distillery 2'!H28)</f>
        <v/>
      </c>
      <c r="Z17" s="170" t="str">
        <f>IF(ISBLANK('ENTER DATA-Distillery 2'!H29),"",'ENTER DATA-Distillery 2'!H29)</f>
        <v/>
      </c>
      <c r="AA17" s="170" t="str">
        <f>IF(ISBLANK('ENTER DATA-Distillery 2'!H30),"",'ENTER DATA-Distillery 2'!H30)</f>
        <v/>
      </c>
      <c r="AB17" s="170" t="str">
        <f>IF(ISBLANK('ENTER DATA-Distillery 2'!H31),"",'ENTER DATA-Distillery 2'!H31)</f>
        <v/>
      </c>
      <c r="AC17" s="170" t="str">
        <f>IF(ISBLANK('ENTER DATA-Distillery 2'!H32),"",'ENTER DATA-Distillery 2'!H32)</f>
        <v/>
      </c>
      <c r="AD17" s="170" t="str">
        <f>IF(ISBLANK('ENTER DATA-Distillery 2'!H33),"",'ENTER DATA-Distillery 2'!H33)</f>
        <v/>
      </c>
      <c r="AE17" s="170" t="str">
        <f>IF(ISBLANK('ENTER DATA-Distillery 2'!H36),"",'ENTER DATA-Distillery 2'!H36)</f>
        <v/>
      </c>
      <c r="AF17" s="170" t="str">
        <f>IF(ISBLANK('ENTER DATA-Distillery 2'!H37),"",'ENTER DATA-Distillery 2'!H37)</f>
        <v/>
      </c>
      <c r="AG17" s="170" t="str">
        <f>IF(ISBLANK('ENTER DATA-Distillery 2'!H39),"",'ENTER DATA-Distillery 2'!H39)</f>
        <v/>
      </c>
      <c r="AH17" s="170" t="str">
        <f>IF(ISBLANK('ENTER DATA-Distillery 2'!H42),"",'ENTER DATA-Distillery 2'!H42)</f>
        <v/>
      </c>
      <c r="AI17" s="170" t="str">
        <f>IF(ISBLANK('ENTER DATA-Distillery 2'!H43),"",'ENTER DATA-Distillery 2'!H43)</f>
        <v/>
      </c>
      <c r="AJ17" s="170" t="str">
        <f>IF(ISBLANK('ENTER DATA-Distillery 2'!H46),"",'ENTER DATA-Distillery 2'!H46)</f>
        <v/>
      </c>
      <c r="AK17" s="170" t="str">
        <f>IF(ISBLANK('ENTER DATA-Distillery 2'!H47),"",'ENTER DATA-Distillery 2'!H47)</f>
        <v/>
      </c>
      <c r="AL17" s="170" t="str">
        <f>IF(ISBLANK('ENTER DATA-Distillery 2'!H48),"",'ENTER DATA-Distillery 2'!H48)</f>
        <v/>
      </c>
      <c r="AM17" s="170" t="str">
        <f>IF(ISBLANK('ENTER DATA-Distillery 2'!H50),"",'ENTER DATA-Distillery 2'!H50)</f>
        <v/>
      </c>
      <c r="AN17" s="170" t="str">
        <f>IF(ISBLANK('ENTER DATA-Distillery 2'!H51),"",'ENTER DATA-Distillery 2'!H51)</f>
        <v/>
      </c>
      <c r="AO17" s="170" t="str">
        <f>IF(ISBLANK('ENTER DATA-Distillery 2'!H55),"",'ENTER DATA-Distillery 2'!H55)</f>
        <v/>
      </c>
      <c r="AP17" s="170" t="str">
        <f>IF(ISBLANK('ENTER DATA-Distillery 2'!H56),"",'ENTER DATA-Distillery 2'!H56)</f>
        <v/>
      </c>
      <c r="AQ17" s="170" t="str">
        <f>IF(ISBLANK('ENTER DATA-Distillery 2'!H57),"",'ENTER DATA-Distillery 2'!H57)</f>
        <v/>
      </c>
      <c r="AR17" s="170" t="str">
        <f>IF(ISBLANK('ENTER DATA-Distillery 2'!H60),"",'ENTER DATA-Distillery 2'!H60)</f>
        <v/>
      </c>
      <c r="AS17" s="170" t="str">
        <f>IF(ISBLANK('ENTER DATA-Distillery 2'!H61),"",'ENTER DATA-Distillery 2'!H61)</f>
        <v/>
      </c>
      <c r="AT17" s="170" t="str">
        <f>IF(ISBLANK('ENTER DATA-Distillery 2'!H62),"",'ENTER DATA-Distillery 2'!H62)</f>
        <v/>
      </c>
      <c r="AU17" s="170" t="str">
        <f>IF(ISBLANK('ENTER DATA-Distillery 2'!H63),"",'ENTER DATA-Distillery 2'!H63)</f>
        <v/>
      </c>
      <c r="AV17" s="170" t="str">
        <f>IF(ISBLANK('ENTER DATA-Distillery 2'!H66),"",'ENTER DATA-Distillery 2'!H66)</f>
        <v/>
      </c>
      <c r="AW17" s="170" t="str">
        <f>IF(ISBLANK('ENTER DATA-Distillery 2'!H68),"",'ENTER DATA-Distillery 2'!H68)</f>
        <v/>
      </c>
      <c r="AX17" s="170" t="str">
        <f>IF(ISBLANK('ENTER DATA-Distillery 2'!H69),"",'ENTER DATA-Distillery 2'!H69)</f>
        <v/>
      </c>
      <c r="AY17" s="170" t="str">
        <f>IF(ISBLANK('ENTER DATA-Distillery 2'!H70),"",'ENTER DATA-Distillery 2'!H70)</f>
        <v/>
      </c>
      <c r="AZ17" s="170" t="str">
        <f>IF(ISBLANK('ENTER DATA-Distillery 2'!H71),"",'ENTER DATA-Distillery 2'!H71)</f>
        <v/>
      </c>
      <c r="BA17" s="170" t="str">
        <f>IF(ISBLANK('ENTER DATA-Distillery 2'!H72),"",'ENTER DATA-Distillery 2'!H72)</f>
        <v/>
      </c>
      <c r="BB17" s="170" t="str">
        <f>IF(ISBLANK('ENTER DATA-Distillery 2'!H73),"",'ENTER DATA-Distillery 2'!H73)</f>
        <v/>
      </c>
      <c r="BC17" s="169" t="str">
        <f>IF(ISBLANK('ENTER DATA-Distillery 2'!H76),"",'ENTER DATA-Distillery 2'!H76)</f>
        <v/>
      </c>
      <c r="BD17" s="170" t="str">
        <f>IF(ISBLANK('ENTER DATA-Distillery 2'!H79),"",'ENTER DATA-Distillery 2'!H79)</f>
        <v/>
      </c>
      <c r="BE17" s="170" t="str">
        <f>IF(ISBLANK('ENTER DATA-Distillery 2'!H80),"",'ENTER DATA-Distillery 2'!H80)</f>
        <v/>
      </c>
      <c r="BF17" s="170" t="str">
        <f>IF(ISBLANK('ENTER DATA-Distillery 2'!H81),"",'ENTER DATA-Distillery 2'!H81)</f>
        <v/>
      </c>
      <c r="BG17" s="170" t="str">
        <f>IF(ISBLANK('ENTER DATA-Distillery 2'!H82),"",'ENTER DATA-Distillery 2'!H82)</f>
        <v/>
      </c>
      <c r="BH17" s="170" t="str">
        <f>IF(ISBLANK('ENTER DATA-Distillery 2'!H83),"",'ENTER DATA-Distillery 2'!H83)</f>
        <v/>
      </c>
      <c r="BI17" s="170" t="str">
        <f>IF(ISBLANK('ENTER DATA-Distillery 2'!H84),"",'ENTER DATA-Distillery 2'!H84)</f>
        <v/>
      </c>
      <c r="BJ17" s="170" t="str">
        <f>IF(ISBLANK('ENTER DATA-Distillery 2'!H85),"",'ENTER DATA-Distillery 2'!H85)</f>
        <v/>
      </c>
      <c r="BK17" s="79" t="str">
        <f>IF(ISBLANK('ENTER DATA-Distillery 2'!H88),"",'ENTER DATA-Distillery 2'!H88)</f>
        <v/>
      </c>
      <c r="BL17" t="str">
        <f>IF(ISBLANK('ENTER DATA-Distillery 2'!H89),"",'ENTER DATA-Distillery 2'!H89)</f>
        <v/>
      </c>
      <c r="BM17" t="str">
        <f>IF(ISBLANK('ENTER DATA-Distillery 2'!H90),"",'ENTER DATA-Distillery 2'!H90)</f>
        <v/>
      </c>
    </row>
    <row r="18" spans="1:65" x14ac:dyDescent="0.45">
      <c r="A18" t="s">
        <v>203</v>
      </c>
      <c r="B18" s="171" t="str">
        <f>'ENTER DATA-Distillery 3'!$A$2</f>
        <v>Facility Name</v>
      </c>
      <c r="C18" s="172" t="str">
        <f>'ENTER DATA-Distillery 3'!$H$2</f>
        <v>Facility Zip Code (U.S)</v>
      </c>
      <c r="D18" s="172" t="str">
        <f>'ENTER DATA-Distillery 3'!$H$3</f>
        <v>Facility Location (Outside U.S.)</v>
      </c>
      <c r="E18" s="173" t="str">
        <f>IF(ISBLANK('ENTER DATA-Distillery 3'!B5),"",'ENTER DATA-Distillery 3'!B5)</f>
        <v/>
      </c>
      <c r="F18" s="171" t="str">
        <f>IF(ISBLANK('ENTER DATA-Distillery 3'!B6),"",'ENTER DATA-Distillery 3'!B6)</f>
        <v>I. ENERGY</v>
      </c>
      <c r="G18" s="172" t="str">
        <f>IF(ISBLANK('ENTER DATA-Distillery 3'!B8),"",'ENTER DATA-Distillery 3'!B8)</f>
        <v/>
      </c>
      <c r="H18" s="172" t="str">
        <f>IF(ISBLANK('ENTER DATA-Distillery 3'!B9),"",'ENTER DATA-Distillery 3'!B9)</f>
        <v/>
      </c>
      <c r="I18" s="172" t="str">
        <f>IF(ISBLANK('ENTER DATA-Distillery 3'!B10),"",'ENTER DATA-Distillery 3'!B10)</f>
        <v/>
      </c>
      <c r="J18" s="172" t="str">
        <f>IF(ISBLANK('ENTER DATA-Distillery 3'!B11),"",'ENTER DATA-Distillery 3'!B11)</f>
        <v/>
      </c>
      <c r="K18" s="172" t="str">
        <f>IF(ISBLANK('ENTER DATA-Distillery 3'!B12),"",'ENTER DATA-Distillery 3'!B12)</f>
        <v/>
      </c>
      <c r="L18" s="172" t="str">
        <f>IF(ISBLANK('ENTER DATA-Distillery 3'!B13),"",'ENTER DATA-Distillery 3'!B13)</f>
        <v/>
      </c>
      <c r="M18" s="172" t="str">
        <f>IF(ISBLANK('ENTER DATA-Distillery 3'!B14),"",'ENTER DATA-Distillery 3'!B14)</f>
        <v/>
      </c>
      <c r="N18" s="172" t="str">
        <f>IF(ISBLANK('ENTER DATA-Distillery 3'!B15),"",'ENTER DATA-Distillery 3'!B15)</f>
        <v/>
      </c>
      <c r="O18" s="172" t="str">
        <f>IF(ISBLANK('ENTER DATA-Distillery 3'!B16),"",'ENTER DATA-Distillery 3'!B16)</f>
        <v/>
      </c>
      <c r="P18" s="172" t="str">
        <f>IF(ISBLANK('ENTER DATA-Distillery 3'!B17),"",'ENTER DATA-Distillery 3'!B17)</f>
        <v/>
      </c>
      <c r="Q18" s="172" t="str">
        <f>IF(ISBLANK('ENTER DATA-Distillery 3'!B18),"",'ENTER DATA-Distillery 3'!B18)</f>
        <v/>
      </c>
      <c r="R18" s="173" t="str">
        <f>IF(ISBLANK('ENTER DATA-Distillery 3'!B19),"",'ENTER DATA-Distillery 3'!B19)</f>
        <v/>
      </c>
      <c r="S18" s="171" t="str">
        <f>IF(ISBLANK('ENTER DATA-Distillery 3'!B21),"",'ENTER DATA-Distillery 3'!B21)</f>
        <v>II. PROCESS INPUTS (Mashing, cooking, fermenting)</v>
      </c>
      <c r="T18" s="172" t="str">
        <f>IF(ISBLANK('ENTER DATA-Distillery 3'!B23),"",'ENTER DATA-Distillery 3'!B23)</f>
        <v/>
      </c>
      <c r="U18" s="172" t="str">
        <f>IF(ISBLANK('ENTER DATA-Distillery 3'!B24),"",'ENTER DATA-Distillery 3'!B24)</f>
        <v/>
      </c>
      <c r="V18" s="172" t="str">
        <f>IF(ISBLANK('ENTER DATA-Distillery 3'!B25),"",'ENTER DATA-Distillery 3'!B25)</f>
        <v/>
      </c>
      <c r="W18" s="172" t="str">
        <f>IF(ISBLANK('ENTER DATA-Distillery 3'!B26),"",'ENTER DATA-Distillery 3'!B26)</f>
        <v/>
      </c>
      <c r="X18" s="172" t="str">
        <f>IF(ISBLANK('ENTER DATA-Distillery 3'!B27),"",'ENTER DATA-Distillery 3'!B27)</f>
        <v/>
      </c>
      <c r="Y18" s="172" t="str">
        <f>IF(ISBLANK('ENTER DATA-Distillery 3'!B28),"",'ENTER DATA-Distillery 3'!B28)</f>
        <v/>
      </c>
      <c r="Z18" s="172" t="str">
        <f>IF(ISBLANK('ENTER DATA-Distillery 3'!B29),"",'ENTER DATA-Distillery 3'!B29)</f>
        <v/>
      </c>
      <c r="AA18" s="172" t="str">
        <f>IF(ISBLANK('ENTER DATA-Distillery 3'!B30),"",'ENTER DATA-Distillery 3'!B30)</f>
        <v/>
      </c>
      <c r="AB18" s="172" t="str">
        <f>IF(ISBLANK('ENTER DATA-Distillery 3'!B31),"",'ENTER DATA-Distillery 3'!B31)</f>
        <v/>
      </c>
      <c r="AC18" s="172" t="str">
        <f>IF(ISBLANK('ENTER DATA-Distillery 3'!B32),"",'ENTER DATA-Distillery 3'!B32)</f>
        <v/>
      </c>
      <c r="AD18" s="172" t="str">
        <f>IF(ISBLANK('ENTER DATA-Distillery 3'!B33),"",'ENTER DATA-Distillery 3'!B33)</f>
        <v/>
      </c>
      <c r="AE18" s="172" t="str">
        <f>IF(ISBLANK('ENTER DATA-Distillery 3'!B36),"",'ENTER DATA-Distillery 3'!B36)</f>
        <v/>
      </c>
      <c r="AF18" s="172" t="str">
        <f>IF(ISBLANK('ENTER DATA-Distillery 3'!B37),"",'ENTER DATA-Distillery 3'!B37)</f>
        <v/>
      </c>
      <c r="AG18" s="173" t="str">
        <f>IF(ISBLANK('ENTER DATA-Distillery 3'!B39),"",'ENTER DATA-Distillery 3'!B39)</f>
        <v/>
      </c>
      <c r="AH18" s="171" t="str">
        <f>IF(ISBLANK('ENTER DATA-Distillery 3'!B41),"",'ENTER DATA-Distillery 3'!B41)</f>
        <v>III. DISTILLING</v>
      </c>
      <c r="AI18" s="172" t="str">
        <f>IF(ISBLANK('ENTER DATA-Distillery 3'!B43),"",'ENTER DATA-Distillery 3'!B43)</f>
        <v/>
      </c>
      <c r="AJ18" s="172" t="str">
        <f>IF(ISBLANK('ENTER DATA-Distillery 3'!B46),"",'ENTER DATA-Distillery 3'!B46)</f>
        <v/>
      </c>
      <c r="AK18" s="172" t="str">
        <f>IF(ISBLANK('ENTER DATA-Distillery 3'!B47),"",'ENTER DATA-Distillery 3'!B47)</f>
        <v/>
      </c>
      <c r="AL18" s="172" t="str">
        <f>IF(ISBLANK('ENTER DATA-Distillery 3'!B48),"",'ENTER DATA-Distillery 3'!B48)</f>
        <v/>
      </c>
      <c r="AM18" s="172" t="str">
        <f>IF(ISBLANK('ENTER DATA-Distillery 3'!B50),"",'ENTER DATA-Distillery 3'!B50)</f>
        <v/>
      </c>
      <c r="AN18" s="173" t="str">
        <f>IF(ISBLANK('ENTER DATA-Distillery 3'!B51),"",'ENTER DATA-Distillery 3'!B51)</f>
        <v/>
      </c>
      <c r="AO18" s="171" t="str">
        <f>IF(ISBLANK('ENTER DATA-Distillery 3'!B53),"",'ENTER DATA-Distillery 3'!B53)</f>
        <v>IV. SUPPORT PROCESSES</v>
      </c>
      <c r="AP18" s="172" t="str">
        <f>IF(ISBLANK('ENTER DATA-Distillery 3'!B56),"",'ENTER DATA-Distillery 3'!B56)</f>
        <v/>
      </c>
      <c r="AQ18" s="172" t="str">
        <f>IF(ISBLANK('ENTER DATA-Distillery 3'!B57),"",'ENTER DATA-Distillery 3'!B57)</f>
        <v/>
      </c>
      <c r="AR18" s="172" t="str">
        <f>IF(ISBLANK('ENTER DATA-Distillery 3'!B60),"",'ENTER DATA-Distillery 3'!B60)</f>
        <v/>
      </c>
      <c r="AS18" s="172" t="str">
        <f>IF(ISBLANK('ENTER DATA-Distillery 3'!B61),"",'ENTER DATA-Distillery 3'!B61)</f>
        <v/>
      </c>
      <c r="AT18" s="172" t="str">
        <f>IF(ISBLANK('ENTER DATA-Distillery 3'!B62),"",'ENTER DATA-Distillery 3'!B62)</f>
        <v/>
      </c>
      <c r="AU18" s="173" t="str">
        <f>IF(ISBLANK('ENTER DATA-Distillery 3'!B63),"",'ENTER DATA-Distillery 3'!B63)</f>
        <v/>
      </c>
      <c r="AV18" s="171" t="str">
        <f>IF(ISBLANK('ENTER DATA-Distillery 3'!B65),"",'ENTER DATA-Distillery 3'!B65)</f>
        <v>V. BOTTLING</v>
      </c>
      <c r="AW18" s="172" t="str">
        <f>IF(ISBLANK('ENTER DATA-Distillery 3'!B68),"",'ENTER DATA-Distillery 3'!B68)</f>
        <v/>
      </c>
      <c r="AX18" s="172" t="str">
        <f>IF(ISBLANK('ENTER DATA-Distillery 3'!B69),"",'ENTER DATA-Distillery 3'!B69)</f>
        <v/>
      </c>
      <c r="AY18" s="172" t="str">
        <f>IF(ISBLANK('ENTER DATA-Distillery 3'!B70),"",'ENTER DATA-Distillery 3'!B70)</f>
        <v/>
      </c>
      <c r="AZ18" s="172" t="str">
        <f>IF(ISBLANK('ENTER DATA-Distillery 3'!B71),"",'ENTER DATA-Distillery 3'!B71)</f>
        <v/>
      </c>
      <c r="BA18" s="172" t="str">
        <f>IF(ISBLANK('ENTER DATA-Distillery 3'!B72),"",'ENTER DATA-Distillery 3'!B72)</f>
        <v/>
      </c>
      <c r="BB18" s="172" t="str">
        <f>IF(ISBLANK('ENTER DATA-Distillery 3'!B73),"",'ENTER DATA-Distillery 3'!B73)</f>
        <v/>
      </c>
      <c r="BC18" s="171" t="str">
        <f>IF(ISBLANK('ENTER DATA-Distillery 3'!B75),"",'ENTER DATA-Distillery 3'!B75)</f>
        <v>VI. ONSITE USES</v>
      </c>
      <c r="BD18" s="172" t="str">
        <f>IF(ISBLANK('ENTER DATA-Distillery 3'!B79),"",'ENTER DATA-Distillery 3'!B79)</f>
        <v/>
      </c>
      <c r="BE18" s="172" t="str">
        <f>IF(ISBLANK('ENTER DATA-Distillery 3'!B80),"",'ENTER DATA-Distillery 3'!B80)</f>
        <v/>
      </c>
      <c r="BF18" s="172" t="str">
        <f>IF(ISBLANK('ENTER DATA-Distillery 3'!B81),"",'ENTER DATA-Distillery 3'!B81)</f>
        <v/>
      </c>
      <c r="BG18" s="172" t="str">
        <f>IF(ISBLANK('ENTER DATA-Distillery 3'!B82),"",'ENTER DATA-Distillery 3'!B82)</f>
        <v/>
      </c>
      <c r="BH18" s="172" t="str">
        <f>IF(ISBLANK('ENTER DATA-Distillery 3'!B83),"",'ENTER DATA-Distillery 3'!B83)</f>
        <v/>
      </c>
      <c r="BI18" s="172" t="str">
        <f>IF(ISBLANK('ENTER DATA-Distillery 3'!B84),"",'ENTER DATA-Distillery 3'!B84)</f>
        <v/>
      </c>
      <c r="BJ18" s="172" t="str">
        <f>IF(ISBLANK('ENTER DATA-Distillery 3'!B85),"",'ENTER DATA-Distillery 3'!B85)</f>
        <v/>
      </c>
      <c r="BK18" s="201" t="str">
        <f>IF(ISBLANK('ENTER DATA-Distillery 3'!B87),"",'ENTER DATA-Distillery 3'!B87)</f>
        <v>UPDATES</v>
      </c>
      <c r="BL18" t="str">
        <f>IF(ISBLANK('ENTER DATA-Distillery 3'!B89),"",'ENTER DATA-Distillery 3'!B89)</f>
        <v/>
      </c>
      <c r="BM18" t="str">
        <f>IF(ISBLANK('ENTER DATA-Distillery 3'!B90),"",'ENTER DATA-Distillery 3'!B90)</f>
        <v/>
      </c>
    </row>
    <row r="19" spans="1:65" x14ac:dyDescent="0.45">
      <c r="A19" t="s">
        <v>203</v>
      </c>
      <c r="B19" s="174" t="str">
        <f>IF(ISBLANK('ENTER DATA-Distillery 3'!$D$2),"",'ENTER DATA-Distillery 3'!$D$2)</f>
        <v/>
      </c>
      <c r="C19" s="175" t="str">
        <f>IF(ISBLANK('ENTER DATA-Distillery 3'!$I$2),"",'ENTER DATA-Distillery 3'!$I$2)</f>
        <v/>
      </c>
      <c r="D19" s="175"/>
      <c r="E19" s="176"/>
      <c r="F19" s="174"/>
      <c r="G19" s="175"/>
      <c r="H19" s="175"/>
      <c r="I19" s="175"/>
      <c r="J19" s="175"/>
      <c r="K19" s="175"/>
      <c r="L19" s="175"/>
      <c r="M19" s="175"/>
      <c r="N19" s="175"/>
      <c r="O19" s="175"/>
      <c r="P19" s="175"/>
      <c r="Q19" s="175"/>
      <c r="R19" s="176"/>
      <c r="S19" s="174"/>
      <c r="T19" s="175"/>
      <c r="U19" s="175"/>
      <c r="V19" s="175"/>
      <c r="W19" s="175"/>
      <c r="X19" s="175"/>
      <c r="Y19" s="175"/>
      <c r="Z19" s="175"/>
      <c r="AA19" s="175"/>
      <c r="AB19" s="175"/>
      <c r="AC19" s="175"/>
      <c r="AD19" s="175"/>
      <c r="AE19" s="175" t="str">
        <f>IF(ISBLANK('ENTER DATA-Distillery 3'!C35),"",'ENTER DATA-Distillery 3'!C35)</f>
        <v>Spirits purchased/transferred from other site AND redistilled</v>
      </c>
      <c r="AF19" s="175"/>
      <c r="AG19" s="176"/>
      <c r="AH19" s="174"/>
      <c r="AI19" s="175"/>
      <c r="AJ19" s="175" t="str">
        <f>IF(ISBLANK('ENTER DATA-Distillery 3'!C45),"",'ENTER DATA-Distillery 3'!C45)</f>
        <v>Total Volume &amp; Proof</v>
      </c>
      <c r="AK19" s="175"/>
      <c r="AL19" s="175"/>
      <c r="AM19" s="175"/>
      <c r="AN19" s="176"/>
      <c r="AO19" s="174" t="str">
        <f>IF(ISBLANK('ENTER DATA-Distillery 3'!C54),"",'ENTER DATA-Distillery 3'!C54)</f>
        <v>Byproduct Processing</v>
      </c>
      <c r="AP19" s="175"/>
      <c r="AQ19" s="175"/>
      <c r="AR19" s="175" t="str">
        <f>IF(ISBLANK('ENTER DATA-Distillery 3'!C59),"",'ENTER DATA-Distillery 3'!C59)</f>
        <v>Environmental Controls</v>
      </c>
      <c r="AS19" s="175"/>
      <c r="AT19" s="175"/>
      <c r="AU19" s="176"/>
      <c r="AV19" s="174"/>
      <c r="AW19" s="175" t="str">
        <f>IF(ISBLANK('ENTER DATA-Distillery 3'!C67),"",'ENTER DATA-Distillery 3'!C67)</f>
        <v>Percentage of final volume:</v>
      </c>
      <c r="AX19" s="175"/>
      <c r="AY19" s="175"/>
      <c r="AZ19" s="175"/>
      <c r="BA19" s="175"/>
      <c r="BB19" s="175"/>
      <c r="BC19" s="174"/>
      <c r="BD19" s="175" t="str">
        <f>IF(ISBLANK('ENTER DATA-Distillery 3'!C78),"",'ENTER DATA-Distillery 3'!C78)</f>
        <v>Percentage of total square footage</v>
      </c>
      <c r="BE19" s="175"/>
      <c r="BF19" s="175"/>
      <c r="BG19" s="175"/>
      <c r="BH19" s="175"/>
      <c r="BI19" s="175"/>
      <c r="BJ19" s="175"/>
      <c r="BK19" s="202"/>
    </row>
    <row r="20" spans="1:65" x14ac:dyDescent="0.45">
      <c r="A20" t="s">
        <v>203</v>
      </c>
      <c r="B20" s="174" t="str">
        <f>IF(ISBLANK('ENTER DATA-Distillery 3'!$D$2),"",'ENTER DATA-Distillery 3'!$D$2)</f>
        <v/>
      </c>
      <c r="C20" s="175" t="str">
        <f>IF(ISBLANK('ENTER DATA-Distillery 3'!$I$2),"",'ENTER DATA-Distillery 3'!$I$2)</f>
        <v/>
      </c>
      <c r="D20" s="175" t="str">
        <f>IF(ISBLANK('ENTER DATA-Distillery 3'!$I$3),"",'ENTER DATA-Distillery 3'!$I$3)</f>
        <v/>
      </c>
      <c r="E20" s="176" t="str">
        <f>IF(ISBLANK('ENTER DATA-Distillery 3'!C5),"",'ENTER DATA-Distillery 3'!C5)</f>
        <v/>
      </c>
      <c r="F20" s="177" t="str">
        <f>IF(ISBLANK('ENTER DATA-Distillery 3'!C7),"",'ENTER DATA-Distillery 3'!C7)</f>
        <v>Net electricity</v>
      </c>
      <c r="G20" s="178" t="str">
        <f>IF(ISBLANK('ENTER DATA-Distillery 3'!C8),"",'ENTER DATA-Distillery 3'!C8)</f>
        <v>Onsite Renewables</v>
      </c>
      <c r="H20" s="178" t="str">
        <f>IF(ISBLANK('ENTER DATA-Distillery 3'!C9),"",'ENTER DATA-Distillery 3'!C9)</f>
        <v>Heavy Oil</v>
      </c>
      <c r="I20" s="175" t="str">
        <f>IF(ISBLANK('ENTER DATA-Distillery 3'!C10),"",'ENTER DATA-Distillery 3'!C10)</f>
        <v>Light Oil</v>
      </c>
      <c r="J20" s="175" t="str">
        <f>IF(ISBLANK('ENTER DATA-Distillery 3'!C11),"",'ENTER DATA-Distillery 3'!C11)</f>
        <v>Natural Gas</v>
      </c>
      <c r="K20" s="175" t="str">
        <f>IF(ISBLANK('ENTER DATA-Distillery 3'!C12),"",'ENTER DATA-Distillery 3'!C12)</f>
        <v>Propane</v>
      </c>
      <c r="L20" s="175" t="str">
        <f>IF(ISBLANK('ENTER DATA-Distillery 3'!C13),"",'ENTER DATA-Distillery 3'!C13)</f>
        <v>Coal</v>
      </c>
      <c r="M20" s="175" t="str">
        <f>IF(ISBLANK('ENTER DATA-Distillery 3'!C14),"",'ENTER DATA-Distillery 3'!C14)</f>
        <v>Biogas/Syngas</v>
      </c>
      <c r="N20" s="175" t="str">
        <f>IF(ISBLANK('ENTER DATA-Distillery 3'!C15),"",'ENTER DATA-Distillery 3'!C15)</f>
        <v>Biomass</v>
      </c>
      <c r="O20" s="175" t="str">
        <f>IF(ISBLANK('ENTER DATA-Distillery 3'!C16),"",'ENTER DATA-Distillery 3'!C16)</f>
        <v>Other Fuels</v>
      </c>
      <c r="P20" s="175" t="str">
        <f>IF(ISBLANK('ENTER DATA-Distillery 3'!C17),"",'ENTER DATA-Distillery 3'!C17)</f>
        <v>Purchased Steam/Hot Water</v>
      </c>
      <c r="Q20" s="175" t="str">
        <f>IF(ISBLANK('ENTER DATA-Distillery 3'!C18),"",'ENTER DATA-Distillery 3'!C18)</f>
        <v>Purchased Chilled Water</v>
      </c>
      <c r="R20" s="176" t="str">
        <f>IF(ISBLANK('ENTER DATA-Distillery 3'!C19),"",'ENTER DATA-Distillery 3'!C19)</f>
        <v>Is any energy data submetered in parts of the site?</v>
      </c>
      <c r="S20" s="174" t="str">
        <f>IF(ISBLANK('ENTER DATA-Distillery 3'!C22),"",'ENTER DATA-Distillery 3'!C22)</f>
        <v>Agave</v>
      </c>
      <c r="T20" s="175" t="str">
        <f>IF(ISBLANK('ENTER DATA-Distillery 3'!C23),"",'ENTER DATA-Distillery 3'!C23)</f>
        <v>Barley</v>
      </c>
      <c r="U20" s="175" t="str">
        <f>IF(ISBLANK('ENTER DATA-Distillery 3'!C24),"",'ENTER DATA-Distillery 3'!C24)</f>
        <v>Cane juice</v>
      </c>
      <c r="V20" s="175" t="str">
        <f>IF(ISBLANK('ENTER DATA-Distillery 3'!C25),"",'ENTER DATA-Distillery 3'!C25)</f>
        <v>Corn</v>
      </c>
      <c r="W20" s="175" t="str">
        <f>IF(ISBLANK('ENTER DATA-Distillery 3'!C26),"",'ENTER DATA-Distillery 3'!C26)</f>
        <v>Fruit</v>
      </c>
      <c r="X20" s="175" t="str">
        <f>IF(ISBLANK('ENTER DATA-Distillery 3'!C27),"",'ENTER DATA-Distillery 3'!C27)</f>
        <v>Molasses</v>
      </c>
      <c r="Y20" s="175" t="str">
        <f>IF(ISBLANK('ENTER DATA-Distillery 3'!C28),"",'ENTER DATA-Distillery 3'!C28)</f>
        <v>Rice</v>
      </c>
      <c r="Z20" s="175" t="str">
        <f>IF(ISBLANK('ENTER DATA-Distillery 3'!C29),"",'ENTER DATA-Distillery 3'!C29)</f>
        <v>Rye</v>
      </c>
      <c r="AA20" s="175" t="str">
        <f>IF(ISBLANK('ENTER DATA-Distillery 3'!C30),"",'ENTER DATA-Distillery 3'!C30)</f>
        <v>Sorghum</v>
      </c>
      <c r="AB20" s="175" t="str">
        <f>IF(ISBLANK('ENTER DATA-Distillery 3'!C31),"",'ENTER DATA-Distillery 3'!C31)</f>
        <v>Sugar</v>
      </c>
      <c r="AC20" s="175" t="str">
        <f>IF(ISBLANK('ENTER DATA-Distillery 3'!C32),"",'ENTER DATA-Distillery 3'!C32)</f>
        <v>Wheat</v>
      </c>
      <c r="AD20" s="175" t="str">
        <f>IF(ISBLANK('ENTER DATA-Distillery 3'!C33),"",'ENTER DATA-Distillery 3'!C33)</f>
        <v>Other</v>
      </c>
      <c r="AE20" s="175" t="str">
        <f>IF(ISBLANK('ENTER DATA-Distillery 3'!C36),"",'ENTER DATA-Distillery 3'!C36)</f>
        <v>Total volume (volumetric gallons)</v>
      </c>
      <c r="AF20" s="175" t="str">
        <f>IF(ISBLANK('ENTER DATA-Distillery 3'!C37),"",'ENTER DATA-Distillery 3'!C37)</f>
        <v>Total proof gallons</v>
      </c>
      <c r="AG20" s="176" t="str">
        <f>IF(ISBLANK('ENTER DATA-Distillery 3'!C39),"",'ENTER DATA-Distillery 3'!C39)</f>
        <v>Process Water</v>
      </c>
      <c r="AH20" s="174" t="str">
        <f>IF(ISBLANK('ENTER DATA-Distillery 3'!C42),"",'ENTER DATA-Distillery 3'!C42)</f>
        <v>Are grains/solids removed prior to distillation?</v>
      </c>
      <c r="AI20" s="175" t="str">
        <f>IF(ISBLANK('ENTER DATA-Distillery 3'!C43),"",'ENTER DATA-Distillery 3'!C43)</f>
        <v>If sometimes, what percent of total annual volume is distilled when grains/solids have not been removed?</v>
      </c>
      <c r="AJ20" s="175" t="str">
        <f>IF(ISBLANK('ENTER DATA-Distillery 3'!C46),"",'ENTER DATA-Distillery 3'!C46)</f>
        <v xml:space="preserve">Total volume of mash/wash/beer/wine before distillation </v>
      </c>
      <c r="AK20" s="175" t="str">
        <f>IF(ISBLANK('ENTER DATA-Distillery 3'!C47),"",'ENTER DATA-Distillery 3'!C47)</f>
        <v>Total volume of distillate after distillation (prior to aging or proofing)</v>
      </c>
      <c r="AL20" s="175" t="str">
        <f>IF(ISBLANK('ENTER DATA-Distillery 3'!C48),"",'ENTER DATA-Distillery 3'!C48)</f>
        <v>Total proof gallons distilled</v>
      </c>
      <c r="AM20" s="175" t="str">
        <f>IF(ISBLANK('ENTER DATA-Distillery 3'!C50),"",'ENTER DATA-Distillery 3'!C50)</f>
        <v>Type of distillation process</v>
      </c>
      <c r="AN20" s="176" t="str">
        <f>IF(ISBLANK('ENTER DATA-Distillery 3'!C51),"",'ENTER DATA-Distillery 3'!C51)</f>
        <v>If other, please specify</v>
      </c>
      <c r="AO20" s="174" t="str">
        <f>IF(ISBLANK('ENTER DATA-Distillery 3'!C55),"",'ENTER DATA-Distillery 3'!C55)</f>
        <v>Weight of byproduct prior to processing</v>
      </c>
      <c r="AP20" s="175" t="str">
        <f>IF(ISBLANK('ENTER DATA-Distillery 3'!C56),"",'ENTER DATA-Distillery 3'!C56)</f>
        <v>Weight of byproduct after processing</v>
      </c>
      <c r="AQ20" s="175" t="str">
        <f>IF(ISBLANK('ENTER DATA-Distillery 3'!C57),"",'ENTER DATA-Distillery 3'!C57)</f>
        <v>Approximate moisture removal (answer this if cannot address above)</v>
      </c>
      <c r="AR20" s="175" t="str">
        <f>IF(ISBLANK('ENTER DATA-Distillery 3'!C60),"",'ENTER DATA-Distillery 3'!C60)</f>
        <v>Does wastewater undergo any treatment or pre-treatment?</v>
      </c>
      <c r="AS20" s="175" t="str">
        <f>IF(ISBLANK('ENTER DATA-Distillery 3'!C61),"",'ENTER DATA-Distillery 3'!C61)</f>
        <v>If yes, which option reflects how wastewater is managed?</v>
      </c>
      <c r="AT20" s="175" t="str">
        <f>IF(ISBLANK('ENTER DATA-Distillery 3'!C62),"",'ENTER DATA-Distillery 3'!C62)</f>
        <v>Is the distillery required to have any air pollution control equipment?</v>
      </c>
      <c r="AU20" s="176" t="str">
        <f>IF(ISBLANK('ENTER DATA-Distillery 3'!C63),"",'ENTER DATA-Distillery 3'!C63)</f>
        <v>If other please explain</v>
      </c>
      <c r="AV20" s="174" t="str">
        <f>IF(ISBLANK('ENTER DATA-Distillery 3'!C66),"",'ENTER DATA-Distillery 3'!C66)</f>
        <v>Total volume finished product</v>
      </c>
      <c r="AW20" s="175" t="str">
        <f>IF(ISBLANK('ENTER DATA-Distillery 3'!C68),"",'ENTER DATA-Distillery 3'!C68)</f>
        <v>Packaged in retail containers</v>
      </c>
      <c r="AX20" s="175" t="str">
        <f>IF(ISBLANK('ENTER DATA-Distillery 3'!C69),"",'ENTER DATA-Distillery 3'!C69)</f>
        <v>Cold filled</v>
      </c>
      <c r="AY20" s="175" t="str">
        <f>IF(ISBLANK('ENTER DATA-Distillery 3'!C70),"",'ENTER DATA-Distillery 3'!C70)</f>
        <v>Carbonated</v>
      </c>
      <c r="AZ20" s="175" t="str">
        <f>IF(ISBLANK('ENTER DATA-Distillery 3'!C71),"",'ENTER DATA-Distillery 3'!C71)</f>
        <v>Refrigerated</v>
      </c>
      <c r="BA20" s="175" t="str">
        <f>IF(ISBLANK('ENTER DATA-Distillery 3'!C72),"",'ENTER DATA-Distillery 3'!C72)</f>
        <v>For statistical purchases what is your average taxable removal as reported that year to TTB? (proof gallons)</v>
      </c>
      <c r="BB20" s="175" t="str">
        <f>IF(ISBLANK('ENTER DATA-Distillery 3'!C73),"",'ENTER DATA-Distillery 3'!C73)</f>
        <v>Does your facility blow bottles onsite?</v>
      </c>
      <c r="BC20" s="174" t="str">
        <f>IF(ISBLANK('ENTER DATA-Distillery 3'!C76),"",'ENTER DATA-Distillery 3'!C76)</f>
        <v>Is distillery (excluding offices, tasting room, warehouses) climate controlled?</v>
      </c>
      <c r="BD20" s="175" t="str">
        <f>IF(ISBLANK('ENTER DATA-Distillery 3'!C79),"",'ENTER DATA-Distillery 3'!C79)</f>
        <v>Distillery</v>
      </c>
      <c r="BE20" s="175" t="str">
        <f>IF(ISBLANK('ENTER DATA-Distillery 3'!C80),"",'ENTER DATA-Distillery 3'!C80)</f>
        <v>Bottling</v>
      </c>
      <c r="BF20" s="175" t="str">
        <f>IF(ISBLANK('ENTER DATA-Distillery 3'!C81),"",'ENTER DATA-Distillery 3'!C81)</f>
        <v>Offices</v>
      </c>
      <c r="BG20" s="175" t="str">
        <f>IF(ISBLANK('ENTER DATA-Distillery 3'!C82),"",'ENTER DATA-Distillery 3'!C82)</f>
        <v>Tasting Room</v>
      </c>
      <c r="BH20" s="175" t="str">
        <f>IF(ISBLANK('ENTER DATA-Distillery 3'!C83),"",'ENTER DATA-Distillery 3'!C83)</f>
        <v>Warehouse</v>
      </c>
      <c r="BI20" s="175" t="str">
        <f>IF(ISBLANK('ENTER DATA-Distillery 3'!C84),"",'ENTER DATA-Distillery 3'!C84)</f>
        <v>Other</v>
      </c>
      <c r="BJ20" s="175" t="str">
        <f>IF(ISBLANK('ENTER DATA-Distillery 3'!C85),"",'ENTER DATA-Distillery 3'!C85)</f>
        <v>If other (write-in)</v>
      </c>
      <c r="BK20" s="202" t="str">
        <f>IF(ISBLANK('ENTER DATA-Distillery 3'!C88),"",'ENTER DATA-Distillery 3'!C88)</f>
        <v>Would you like to receive updates on the progress of the EPI and ENERGY STAR?</v>
      </c>
      <c r="BL20" t="str">
        <f>IF(ISBLANK('ENTER DATA-Distillery 3'!C89),"",'ENTER DATA-Distillery 3'!C89)</f>
        <v/>
      </c>
      <c r="BM20" t="str">
        <f>IF(ISBLANK('ENTER DATA-Distillery 3'!C90),"",'ENTER DATA-Distillery 3'!C90)</f>
        <v/>
      </c>
    </row>
    <row r="21" spans="1:65" x14ac:dyDescent="0.45">
      <c r="A21" t="s">
        <v>203</v>
      </c>
      <c r="B21" s="186" t="str">
        <f>IF(ISBLANK('ENTER DATA-Distillery 3'!$D$2),"",'ENTER DATA-Distillery 3'!$D$2)</f>
        <v/>
      </c>
      <c r="C21" s="181" t="str">
        <f>IF(ISBLANK('ENTER DATA-Distillery 3'!$I$2),"",'ENTER DATA-Distillery 3'!$I$2)</f>
        <v/>
      </c>
      <c r="D21" s="181" t="str">
        <f>IF(ISBLANK('ENTER DATA-Distillery 3'!$I$3),"",'ENTER DATA-Distillery 3'!$I$3)</f>
        <v/>
      </c>
      <c r="E21" s="182" t="str">
        <f>IF(ISBLANK('ENTER DATA-Distillery 3'!D5),"",'ENTER DATA-Distillery 3'!D5)</f>
        <v>Select unit</v>
      </c>
      <c r="F21" s="179" t="str">
        <f>IF(ISBLANK('ENTER DATA-Distillery 3'!D7),"",'ENTER DATA-Distillery 3'!D7)</f>
        <v>kWh</v>
      </c>
      <c r="G21" s="180" t="str">
        <f>IF(ISBLANK('ENTER DATA-Distillery 3'!D8),"",'ENTER DATA-Distillery 3'!D8)</f>
        <v>kWh</v>
      </c>
      <c r="H21" s="180" t="str">
        <f>IF(ISBLANK('ENTER DATA-Distillery 3'!D9),"",'ENTER DATA-Distillery 3'!D9)</f>
        <v>Gallons</v>
      </c>
      <c r="I21" s="181" t="str">
        <f>IF(ISBLANK('ENTER DATA-Distillery 3'!D10),"",'ENTER DATA-Distillery 3'!D10)</f>
        <v>Gallons</v>
      </c>
      <c r="J21" s="181" t="str">
        <f>IF(ISBLANK('ENTER DATA-Distillery 3'!D11),"",'ENTER DATA-Distillery 3'!D11)</f>
        <v>Therms</v>
      </c>
      <c r="K21" s="181" t="str">
        <f>IF(ISBLANK('ENTER DATA-Distillery 3'!D12),"",'ENTER DATA-Distillery 3'!D12)</f>
        <v>Therms</v>
      </c>
      <c r="L21" s="181" t="str">
        <f>IF(ISBLANK('ENTER DATA-Distillery 3'!D13),"",'ENTER DATA-Distillery 3'!D13)</f>
        <v>MMBtu</v>
      </c>
      <c r="M21" s="181" t="str">
        <f>IF(ISBLANK('ENTER DATA-Distillery 3'!D14),"",'ENTER DATA-Distillery 3'!D14)</f>
        <v>MMBtu</v>
      </c>
      <c r="N21" s="181" t="str">
        <f>IF(ISBLANK('ENTER DATA-Distillery 3'!D15),"",'ENTER DATA-Distillery 3'!D15)</f>
        <v>MMBtu</v>
      </c>
      <c r="O21" s="181" t="str">
        <f>IF(ISBLANK('ENTER DATA-Distillery 3'!D16),"",'ENTER DATA-Distillery 3'!D16)</f>
        <v>MMBtu</v>
      </c>
      <c r="P21" s="181" t="str">
        <f>IF(ISBLANK('ENTER DATA-Distillery 3'!D17),"",'ENTER DATA-Distillery 3'!D17)</f>
        <v>MMBtu</v>
      </c>
      <c r="Q21" s="181" t="str">
        <f>IF(ISBLANK('ENTER DATA-Distillery 3'!D18),"",'ENTER DATA-Distillery 3'!D18)</f>
        <v>MMBtu</v>
      </c>
      <c r="R21" s="182" t="str">
        <f>IF(ISBLANK('ENTER DATA-Distillery 3'!D19),"",'ENTER DATA-Distillery 3'!D19)</f>
        <v>Yes/No</v>
      </c>
      <c r="S21" s="183" t="str">
        <f>IF(ISBLANK('ENTER DATA-Distillery 3'!D22),"",'ENTER DATA-Distillery 3'!D22)</f>
        <v>kg</v>
      </c>
      <c r="T21" s="184" t="str">
        <f>IF(ISBLANK('ENTER DATA-Distillery 3'!D23),"",'ENTER DATA-Distillery 3'!D23)</f>
        <v>kg</v>
      </c>
      <c r="U21" s="184" t="str">
        <f>IF(ISBLANK('ENTER DATA-Distillery 3'!D24),"",'ENTER DATA-Distillery 3'!D24)</f>
        <v>kg</v>
      </c>
      <c r="V21" s="184" t="str">
        <f>IF(ISBLANK('ENTER DATA-Distillery 3'!D25),"",'ENTER DATA-Distillery 3'!D25)</f>
        <v>kg</v>
      </c>
      <c r="W21" s="184" t="str">
        <f>IF(ISBLANK('ENTER DATA-Distillery 3'!D26),"",'ENTER DATA-Distillery 3'!D26)</f>
        <v>kg</v>
      </c>
      <c r="X21" s="184" t="str">
        <f>IF(ISBLANK('ENTER DATA-Distillery 3'!D27),"",'ENTER DATA-Distillery 3'!D27)</f>
        <v>kg</v>
      </c>
      <c r="Y21" s="184" t="str">
        <f>IF(ISBLANK('ENTER DATA-Distillery 3'!D28),"",'ENTER DATA-Distillery 3'!D28)</f>
        <v>kg</v>
      </c>
      <c r="Z21" s="184" t="str">
        <f>IF(ISBLANK('ENTER DATA-Distillery 3'!D29),"",'ENTER DATA-Distillery 3'!D29)</f>
        <v>kg</v>
      </c>
      <c r="AA21" s="184" t="str">
        <f>IF(ISBLANK('ENTER DATA-Distillery 3'!D30),"",'ENTER DATA-Distillery 3'!D30)</f>
        <v>kg</v>
      </c>
      <c r="AB21" s="184" t="str">
        <f>IF(ISBLANK('ENTER DATA-Distillery 3'!D31),"",'ENTER DATA-Distillery 3'!D31)</f>
        <v>kg</v>
      </c>
      <c r="AC21" s="184" t="str">
        <f>IF(ISBLANK('ENTER DATA-Distillery 3'!D32),"",'ENTER DATA-Distillery 3'!D32)</f>
        <v>kg</v>
      </c>
      <c r="AD21" s="184" t="str">
        <f>IF(ISBLANK('ENTER DATA-Distillery 3'!D33),"",'ENTER DATA-Distillery 3'!D33)</f>
        <v>kg</v>
      </c>
      <c r="AE21" s="184" t="str">
        <f>IF(ISBLANK('ENTER DATA-Distillery 3'!D36),"",'ENTER DATA-Distillery 3'!D36)</f>
        <v>US Volumetric Gallons</v>
      </c>
      <c r="AF21" s="184" t="str">
        <f>IF(ISBLANK('ENTER DATA-Distillery 3'!D37),"",'ENTER DATA-Distillery 3'!D37)</f>
        <v>Proof Gallons</v>
      </c>
      <c r="AG21" s="185" t="str">
        <f>IF(ISBLANK('ENTER DATA-Distillery 3'!D39),"",'ENTER DATA-Distillery 3'!D39)</f>
        <v>US Gallons</v>
      </c>
      <c r="AH21" s="186" t="str">
        <f>IF(ISBLANK('ENTER DATA-Distillery 3'!D42),"",'ENTER DATA-Distillery 3'!D42)</f>
        <v>Select</v>
      </c>
      <c r="AI21" s="187" t="str">
        <f>IF(ISBLANK('ENTER DATA-Distillery 3'!D43),"",'ENTER DATA-Distillery 3'!D43)</f>
        <v>Percentage</v>
      </c>
      <c r="AJ21" s="184" t="str">
        <f>IF(ISBLANK('ENTER DATA-Distillery 3'!D46),"",'ENTER DATA-Distillery 3'!D46)</f>
        <v>US Volumetric Gallons</v>
      </c>
      <c r="AK21" s="184" t="str">
        <f>IF(ISBLANK('ENTER DATA-Distillery 3'!D47),"",'ENTER DATA-Distillery 3'!D47)</f>
        <v>US Volumetric Gallons</v>
      </c>
      <c r="AL21" s="181" t="str">
        <f>IF(ISBLANK('ENTER DATA-Distillery 3'!D48),"",'ENTER DATA-Distillery 3'!D48)</f>
        <v>Proof Gallons</v>
      </c>
      <c r="AM21" s="188" t="str">
        <f>IF(ISBLANK('ENTER DATA-Distillery 3'!D50),"",'ENTER DATA-Distillery 3'!D50)</f>
        <v>Select</v>
      </c>
      <c r="AN21" s="189" t="str">
        <f>IF(ISBLANK('ENTER DATA-Distillery 3'!D51),"",'ENTER DATA-Distillery 3'!D51)</f>
        <v>Write in</v>
      </c>
      <c r="AO21" s="183" t="str">
        <f>IF(ISBLANK('ENTER DATA-Distillery 3'!D55),"",'ENTER DATA-Distillery 3'!D55)</f>
        <v>kg</v>
      </c>
      <c r="AP21" s="184" t="str">
        <f>IF(ISBLANK('ENTER DATA-Distillery 3'!D56),"",'ENTER DATA-Distillery 3'!D56)</f>
        <v>kg</v>
      </c>
      <c r="AQ21" s="187" t="str">
        <f>IF(ISBLANK('ENTER DATA-Distillery 3'!D57),"",'ENTER DATA-Distillery 3'!D57)</f>
        <v>Percentage</v>
      </c>
      <c r="AR21" s="181" t="str">
        <f>IF(ISBLANK('ENTER DATA-Distillery 3'!D60),"",'ENTER DATA-Distillery 3'!D60)</f>
        <v>Select</v>
      </c>
      <c r="AS21" s="181" t="str">
        <f>IF(ISBLANK('ENTER DATA-Distillery 3'!D61),"",'ENTER DATA-Distillery 3'!D61)</f>
        <v>Select</v>
      </c>
      <c r="AT21" s="181" t="str">
        <f>IF(ISBLANK('ENTER DATA-Distillery 3'!D62),"",'ENTER DATA-Distillery 3'!D62)</f>
        <v>Select</v>
      </c>
      <c r="AU21" s="182" t="str">
        <f>IF(ISBLANK('ENTER DATA-Distillery 3'!D63),"",'ENTER DATA-Distillery 3'!D63)</f>
        <v>Text</v>
      </c>
      <c r="AV21" s="186" t="str">
        <f>IF(ISBLANK('ENTER DATA-Distillery 3'!D66),"",'ENTER DATA-Distillery 3'!D66)</f>
        <v>US Gallons</v>
      </c>
      <c r="AW21" s="187" t="str">
        <f>IF(ISBLANK('ENTER DATA-Distillery 3'!D68),"",'ENTER DATA-Distillery 3'!D68)</f>
        <v>Percentage</v>
      </c>
      <c r="AX21" s="187" t="str">
        <f>IF(ISBLANK('ENTER DATA-Distillery 3'!D69),"",'ENTER DATA-Distillery 3'!D69)</f>
        <v>Percentage</v>
      </c>
      <c r="AY21" s="187" t="str">
        <f>IF(ISBLANK('ENTER DATA-Distillery 3'!D70),"",'ENTER DATA-Distillery 3'!D70)</f>
        <v>Percentage</v>
      </c>
      <c r="AZ21" s="187" t="str">
        <f>IF(ISBLANK('ENTER DATA-Distillery 3'!D71),"",'ENTER DATA-Distillery 3'!D71)</f>
        <v>Percentage</v>
      </c>
      <c r="BA21" s="181" t="str">
        <f>IF(ISBLANK('ENTER DATA-Distillery 3'!D72),"",'ENTER DATA-Distillery 3'!D72)</f>
        <v>Proof gallons</v>
      </c>
      <c r="BB21" s="188" t="str">
        <f>IF(ISBLANK('ENTER DATA-Distillery 3'!D73),"",'ENTER DATA-Distillery 3'!D73)</f>
        <v>Text</v>
      </c>
      <c r="BC21" s="186" t="str">
        <f>IF(ISBLANK('ENTER DATA-Distillery 3'!D76),"",'ENTER DATA-Distillery 3'!D76)</f>
        <v>Select</v>
      </c>
      <c r="BD21" s="187" t="str">
        <f>IF(ISBLANK('ENTER DATA-Distillery 3'!D79),"",'ENTER DATA-Distillery 3'!D79)</f>
        <v>Percent</v>
      </c>
      <c r="BE21" s="187" t="str">
        <f>IF(ISBLANK('ENTER DATA-Distillery 3'!D80),"",'ENTER DATA-Distillery 3'!D80)</f>
        <v>Percent</v>
      </c>
      <c r="BF21" s="187" t="str">
        <f>IF(ISBLANK('ENTER DATA-Distillery 3'!D81),"",'ENTER DATA-Distillery 3'!D81)</f>
        <v>Percent</v>
      </c>
      <c r="BG21" s="187" t="str">
        <f>IF(ISBLANK('ENTER DATA-Distillery 3'!D82),"",'ENTER DATA-Distillery 3'!D82)</f>
        <v>Percent</v>
      </c>
      <c r="BH21" s="187" t="str">
        <f>IF(ISBLANK('ENTER DATA-Distillery 3'!D83),"",'ENTER DATA-Distillery 3'!D83)</f>
        <v>Percent</v>
      </c>
      <c r="BI21" s="187" t="str">
        <f>IF(ISBLANK('ENTER DATA-Distillery 3'!D84),"",'ENTER DATA-Distillery 3'!D84)</f>
        <v>Percent</v>
      </c>
      <c r="BJ21" s="187" t="str">
        <f>IF(ISBLANK('ENTER DATA-Distillery 3'!D85),"",'ENTER DATA-Distillery 3'!D85)</f>
        <v>Text</v>
      </c>
      <c r="BK21" s="203" t="str">
        <f>IF(ISBLANK('ENTER DATA-Distillery 3'!D88),"",'ENTER DATA-Distillery 3'!D88)</f>
        <v>Yes</v>
      </c>
      <c r="BL21" t="str">
        <f>IF(ISBLANK('ENTER DATA-Distillery 3'!D89),"",'ENTER DATA-Distillery 3'!D89)</f>
        <v/>
      </c>
      <c r="BM21" t="str">
        <f>IF(ISBLANK('ENTER DATA-Distillery 3'!D90),"",'ENTER DATA-Distillery 3'!D90)</f>
        <v/>
      </c>
    </row>
    <row r="22" spans="1:65" x14ac:dyDescent="0.45">
      <c r="A22" t="s">
        <v>203</v>
      </c>
      <c r="B22" s="157" t="str">
        <f>IF(ISBLANK('ENTER DATA-Distillery 3'!$D$2),"",'ENTER DATA-Distillery 3'!$D$2)</f>
        <v/>
      </c>
      <c r="C22" s="158" t="str">
        <f>IF(ISBLANK('ENTER DATA-Distillery 3'!$I$2),"",'ENTER DATA-Distillery 3'!$I$2)</f>
        <v/>
      </c>
      <c r="D22" s="158" t="str">
        <f>IF(ISBLANK('ENTER DATA-Distillery 3'!$I$3),"",'ENTER DATA-Distillery 3'!$I$3)</f>
        <v/>
      </c>
      <c r="E22" s="159">
        <f>IF(ISBLANK('ENTER DATA-Distillery 3'!E5),"",'ENTER DATA-Distillery 3'!E5)</f>
        <v>2020</v>
      </c>
      <c r="F22" s="207" t="str">
        <f>IF(ISBLANK('ENTER DATA-Distillery 3'!E7),"",'ENTER DATA-Distillery 3'!E7)</f>
        <v/>
      </c>
      <c r="G22" s="206" t="str">
        <f>IF(ISBLANK('ENTER DATA-Distillery 3'!E8),"",'ENTER DATA-Distillery 3'!E8)</f>
        <v/>
      </c>
      <c r="H22" s="206" t="str">
        <f>IF(ISBLANK('ENTER DATA-Distillery 3'!E9),"",'ENTER DATA-Distillery 3'!E9)</f>
        <v/>
      </c>
      <c r="I22" s="206" t="str">
        <f>IF(ISBLANK('ENTER DATA-Distillery 3'!E10),"",'ENTER DATA-Distillery 3'!E10)</f>
        <v/>
      </c>
      <c r="J22" s="206" t="str">
        <f>IF(ISBLANK('ENTER DATA-Distillery 3'!E11),"",'ENTER DATA-Distillery 3'!E11)</f>
        <v/>
      </c>
      <c r="K22" s="206" t="str">
        <f>IF(ISBLANK('ENTER DATA-Distillery 3'!E12),"",'ENTER DATA-Distillery 3'!E12)</f>
        <v/>
      </c>
      <c r="L22" s="206" t="str">
        <f>IF(ISBLANK('ENTER DATA-Distillery 3'!E13),"",'ENTER DATA-Distillery 3'!E13)</f>
        <v/>
      </c>
      <c r="M22" s="206" t="str">
        <f>IF(ISBLANK('ENTER DATA-Distillery 3'!E14),"",'ENTER DATA-Distillery 3'!E14)</f>
        <v/>
      </c>
      <c r="N22" s="206" t="str">
        <f>IF(ISBLANK('ENTER DATA-Distillery 3'!E15),"",'ENTER DATA-Distillery 3'!E15)</f>
        <v/>
      </c>
      <c r="O22" s="206" t="str">
        <f>IF(ISBLANK('ENTER DATA-Distillery 3'!E16),"",'ENTER DATA-Distillery 3'!E16)</f>
        <v/>
      </c>
      <c r="P22" s="206" t="str">
        <f>IF(ISBLANK('ENTER DATA-Distillery 3'!E17),"",'ENTER DATA-Distillery 3'!E17)</f>
        <v/>
      </c>
      <c r="Q22" s="206" t="str">
        <f>IF(ISBLANK('ENTER DATA-Distillery 3'!E18),"",'ENTER DATA-Distillery 3'!E18)</f>
        <v/>
      </c>
      <c r="R22" s="161" t="str">
        <f>IF(ISBLANK('ENTER DATA-Distillery 3'!E19),"",'ENTER DATA-Distillery 3'!E19)</f>
        <v/>
      </c>
      <c r="S22" s="207" t="str">
        <f>IF(ISBLANK('ENTER DATA-Distillery 3'!E22),"",'ENTER DATA-Distillery 3'!E22)</f>
        <v/>
      </c>
      <c r="T22" s="206" t="str">
        <f>IF(ISBLANK('ENTER DATA-Distillery 3'!E23),"",'ENTER DATA-Distillery 3'!E23)</f>
        <v/>
      </c>
      <c r="U22" s="206" t="str">
        <f>IF(ISBLANK('ENTER DATA-Distillery 3'!E24),"",'ENTER DATA-Distillery 3'!E24)</f>
        <v/>
      </c>
      <c r="V22" s="206" t="str">
        <f>IF(ISBLANK('ENTER DATA-Distillery 3'!E25),"",'ENTER DATA-Distillery 3'!E25)</f>
        <v/>
      </c>
      <c r="W22" s="206" t="str">
        <f>IF(ISBLANK('ENTER DATA-Distillery 3'!E26),"",'ENTER DATA-Distillery 3'!E26)</f>
        <v/>
      </c>
      <c r="X22" s="206" t="str">
        <f>IF(ISBLANK('ENTER DATA-Distillery 3'!E27),"",'ENTER DATA-Distillery 3'!E27)</f>
        <v/>
      </c>
      <c r="Y22" s="206" t="str">
        <f>IF(ISBLANK('ENTER DATA-Distillery 3'!E28),"",'ENTER DATA-Distillery 3'!E28)</f>
        <v/>
      </c>
      <c r="Z22" s="206" t="str">
        <f>IF(ISBLANK('ENTER DATA-Distillery 3'!E29),"",'ENTER DATA-Distillery 3'!E29)</f>
        <v/>
      </c>
      <c r="AA22" s="206" t="str">
        <f>IF(ISBLANK('ENTER DATA-Distillery 3'!E30),"",'ENTER DATA-Distillery 3'!E30)</f>
        <v/>
      </c>
      <c r="AB22" s="206" t="str">
        <f>IF(ISBLANK('ENTER DATA-Distillery 3'!E31),"",'ENTER DATA-Distillery 3'!E31)</f>
        <v/>
      </c>
      <c r="AC22" s="206" t="str">
        <f>IF(ISBLANK('ENTER DATA-Distillery 3'!E32),"",'ENTER DATA-Distillery 3'!E32)</f>
        <v/>
      </c>
      <c r="AD22" s="206" t="str">
        <f>IF(ISBLANK('ENTER DATA-Distillery 3'!E33),"",'ENTER DATA-Distillery 3'!E33)</f>
        <v/>
      </c>
      <c r="AE22" s="206" t="str">
        <f>IF(ISBLANK('ENTER DATA-Distillery 3'!E36),"",'ENTER DATA-Distillery 3'!E36)</f>
        <v/>
      </c>
      <c r="AF22" s="206" t="str">
        <f>IF(ISBLANK('ENTER DATA-Distillery 3'!E37),"",'ENTER DATA-Distillery 3'!E37)</f>
        <v/>
      </c>
      <c r="AG22" s="208" t="str">
        <f>IF(ISBLANK('ENTER DATA-Distillery 3'!E39),"",'ENTER DATA-Distillery 3'!E39)</f>
        <v/>
      </c>
      <c r="AH22" s="160" t="str">
        <f>IF(ISBLANK('ENTER DATA-Distillery 3'!E42),"",'ENTER DATA-Distillery 3'!E42)</f>
        <v/>
      </c>
      <c r="AI22" s="205" t="str">
        <f>IF(ISBLANK('ENTER DATA-Distillery 3'!E43),"",'ENTER DATA-Distillery 3'!E43)</f>
        <v/>
      </c>
      <c r="AJ22" s="206" t="str">
        <f>IF(ISBLANK('ENTER DATA-Distillery 3'!E46),"",'ENTER DATA-Distillery 3'!E46)</f>
        <v/>
      </c>
      <c r="AK22" s="206" t="str">
        <f>IF(ISBLANK('ENTER DATA-Distillery 3'!E47),"",'ENTER DATA-Distillery 3'!E47)</f>
        <v/>
      </c>
      <c r="AL22" s="206" t="str">
        <f>IF(ISBLANK('ENTER DATA-Distillery 3'!E48),"",'ENTER DATA-Distillery 3'!E48)</f>
        <v/>
      </c>
      <c r="AM22" s="166" t="str">
        <f>IF(ISBLANK('ENTER DATA-Distillery 3'!E50),"",'ENTER DATA-Distillery 3'!E50)</f>
        <v/>
      </c>
      <c r="AN22" s="167" t="str">
        <f>IF(ISBLANK('ENTER DATA-Distillery 3'!E51),"",'ENTER DATA-Distillery 3'!E51)</f>
        <v/>
      </c>
      <c r="AO22" s="207" t="str">
        <f>IF(ISBLANK('ENTER DATA-Distillery 3'!E55),"",'ENTER DATA-Distillery 3'!E55)</f>
        <v/>
      </c>
      <c r="AP22" s="206" t="str">
        <f>IF(ISBLANK('ENTER DATA-Distillery 3'!E56),"",'ENTER DATA-Distillery 3'!E56)</f>
        <v/>
      </c>
      <c r="AQ22" s="205" t="str">
        <f>IF(ISBLANK('ENTER DATA-Distillery 3'!E57),"",'ENTER DATA-Distillery 3'!E57)</f>
        <v/>
      </c>
      <c r="AR22" s="50" t="str">
        <f>IF(ISBLANK('ENTER DATA-Distillery 3'!E60),"",'ENTER DATA-Distillery 3'!E60)</f>
        <v/>
      </c>
      <c r="AS22" s="50" t="str">
        <f>IF(ISBLANK('ENTER DATA-Distillery 3'!E61),"",'ENTER DATA-Distillery 3'!E61)</f>
        <v/>
      </c>
      <c r="AT22" s="50" t="str">
        <f>IF(ISBLANK('ENTER DATA-Distillery 3'!E62),"",'ENTER DATA-Distillery 3'!E62)</f>
        <v/>
      </c>
      <c r="AU22" s="161" t="str">
        <f>IF(ISBLANK('ENTER DATA-Distillery 3'!E63),"",'ENTER DATA-Distillery 3'!E63)</f>
        <v/>
      </c>
      <c r="AV22" s="207" t="str">
        <f>IF(ISBLANK('ENTER DATA-Distillery 3'!E66),"",'ENTER DATA-Distillery 3'!E66)</f>
        <v/>
      </c>
      <c r="AW22" s="165" t="str">
        <f>IF(ISBLANK('ENTER DATA-Distillery 3'!E68),"",'ENTER DATA-Distillery 3'!E68)</f>
        <v/>
      </c>
      <c r="AX22" s="165" t="str">
        <f>IF(ISBLANK('ENTER DATA-Distillery 3'!E69),"",'ENTER DATA-Distillery 3'!E69)</f>
        <v/>
      </c>
      <c r="AY22" s="165" t="str">
        <f>IF(ISBLANK('ENTER DATA-Distillery 3'!E70),"",'ENTER DATA-Distillery 3'!E70)</f>
        <v/>
      </c>
      <c r="AZ22" s="165" t="str">
        <f>IF(ISBLANK('ENTER DATA-Distillery 3'!E71),"",'ENTER DATA-Distillery 3'!E71)</f>
        <v/>
      </c>
      <c r="BA22" s="206" t="str">
        <f>IF(ISBLANK('ENTER DATA-Distillery 3'!E72),"",'ENTER DATA-Distillery 3'!E72)</f>
        <v/>
      </c>
      <c r="BB22" s="166" t="str">
        <f>IF(ISBLANK('ENTER DATA-Distillery 3'!E73),"",'ENTER DATA-Distillery 3'!E73)</f>
        <v/>
      </c>
      <c r="BC22" s="160" t="str">
        <f>IF(ISBLANK('ENTER DATA-Distillery 3'!E76),"",'ENTER DATA-Distillery 3'!E76)</f>
        <v/>
      </c>
      <c r="BD22" s="165" t="str">
        <f>IF(ISBLANK('ENTER DATA-Distillery 3'!E79),"",'ENTER DATA-Distillery 3'!E79)</f>
        <v/>
      </c>
      <c r="BE22" s="165" t="str">
        <f>IF(ISBLANK('ENTER DATA-Distillery 3'!E80),"",'ENTER DATA-Distillery 3'!E80)</f>
        <v/>
      </c>
      <c r="BF22" s="165" t="str">
        <f>IF(ISBLANK('ENTER DATA-Distillery 3'!E81),"",'ENTER DATA-Distillery 3'!E81)</f>
        <v/>
      </c>
      <c r="BG22" s="165" t="str">
        <f>IF(ISBLANK('ENTER DATA-Distillery 3'!E82),"",'ENTER DATA-Distillery 3'!E82)</f>
        <v/>
      </c>
      <c r="BH22" s="165" t="str">
        <f>IF(ISBLANK('ENTER DATA-Distillery 3'!E83),"",'ENTER DATA-Distillery 3'!E83)</f>
        <v/>
      </c>
      <c r="BI22" s="165" t="str">
        <f>IF(ISBLANK('ENTER DATA-Distillery 3'!E84),"",'ENTER DATA-Distillery 3'!E84)</f>
        <v/>
      </c>
      <c r="BJ22" s="165" t="str">
        <f>IF(ISBLANK('ENTER DATA-Distillery 3'!E85),"",'ENTER DATA-Distillery 3'!E85)</f>
        <v/>
      </c>
      <c r="BK22" s="204" t="str">
        <f>IF(ISBLANK('ENTER DATA-Distillery 3'!E88),"",'ENTER DATA-Distillery 3'!E88)</f>
        <v/>
      </c>
      <c r="BL22" t="str">
        <f>IF(ISBLANK('ENTER DATA-Distillery 3'!E89),"",'ENTER DATA-Distillery 3'!E89)</f>
        <v/>
      </c>
      <c r="BM22" t="str">
        <f>IF(ISBLANK('ENTER DATA-Distillery 3'!E90),"",'ENTER DATA-Distillery 3'!E90)</f>
        <v/>
      </c>
    </row>
    <row r="23" spans="1:65" x14ac:dyDescent="0.45">
      <c r="A23" t="s">
        <v>203</v>
      </c>
      <c r="B23" s="160" t="str">
        <f>IF(ISBLANK('ENTER DATA-Distillery 3'!$D$2),"",'ENTER DATA-Distillery 3'!$D$2)</f>
        <v/>
      </c>
      <c r="C23" s="50" t="str">
        <f>IF(ISBLANK('ENTER DATA-Distillery 3'!$I$2),"",'ENTER DATA-Distillery 3'!$I$2)</f>
        <v/>
      </c>
      <c r="D23" s="50" t="str">
        <f>IF(ISBLANK('ENTER DATA-Distillery 3'!$I$3),"",'ENTER DATA-Distillery 3'!$I$3)</f>
        <v/>
      </c>
      <c r="E23" s="161">
        <f>IF(ISBLANK('ENTER DATA-Distillery 3'!F5),"",'ENTER DATA-Distillery 3'!F5)</f>
        <v>2017</v>
      </c>
      <c r="F23" s="207" t="str">
        <f>IF(ISBLANK('ENTER DATA-Distillery 3'!F7),"",'ENTER DATA-Distillery 3'!F7)</f>
        <v/>
      </c>
      <c r="G23" s="206" t="str">
        <f>IF(ISBLANK('ENTER DATA-Distillery 3'!F8),"",'ENTER DATA-Distillery 3'!F8)</f>
        <v/>
      </c>
      <c r="H23" s="206" t="str">
        <f>IF(ISBLANK('ENTER DATA-Distillery 3'!F9),"",'ENTER DATA-Distillery 3'!F9)</f>
        <v/>
      </c>
      <c r="I23" s="206" t="str">
        <f>IF(ISBLANK('ENTER DATA-Distillery 3'!F10),"",'ENTER DATA-Distillery 3'!F10)</f>
        <v/>
      </c>
      <c r="J23" s="206" t="str">
        <f>IF(ISBLANK('ENTER DATA-Distillery 3'!F11),"",'ENTER DATA-Distillery 3'!F11)</f>
        <v/>
      </c>
      <c r="K23" s="206" t="str">
        <f>IF(ISBLANK('ENTER DATA-Distillery 3'!F12),"",'ENTER DATA-Distillery 3'!F12)</f>
        <v/>
      </c>
      <c r="L23" s="206" t="str">
        <f>IF(ISBLANK('ENTER DATA-Distillery 3'!F13),"",'ENTER DATA-Distillery 3'!F13)</f>
        <v/>
      </c>
      <c r="M23" s="206" t="str">
        <f>IF(ISBLANK('ENTER DATA-Distillery 3'!F14),"",'ENTER DATA-Distillery 3'!F14)</f>
        <v/>
      </c>
      <c r="N23" s="206" t="str">
        <f>IF(ISBLANK('ENTER DATA-Distillery 3'!F15),"",'ENTER DATA-Distillery 3'!F15)</f>
        <v/>
      </c>
      <c r="O23" s="206" t="str">
        <f>IF(ISBLANK('ENTER DATA-Distillery 3'!F16),"",'ENTER DATA-Distillery 3'!F16)</f>
        <v/>
      </c>
      <c r="P23" s="206" t="str">
        <f>IF(ISBLANK('ENTER DATA-Distillery 3'!F17),"",'ENTER DATA-Distillery 3'!F17)</f>
        <v/>
      </c>
      <c r="Q23" s="206" t="str">
        <f>IF(ISBLANK('ENTER DATA-Distillery 3'!F18),"",'ENTER DATA-Distillery 3'!F18)</f>
        <v/>
      </c>
      <c r="R23" s="161" t="str">
        <f>IF(ISBLANK('ENTER DATA-Distillery 3'!F19),"",'ENTER DATA-Distillery 3'!F19)</f>
        <v/>
      </c>
      <c r="S23" s="207" t="str">
        <f>IF(ISBLANK('ENTER DATA-Distillery 3'!F22),"",'ENTER DATA-Distillery 3'!F22)</f>
        <v/>
      </c>
      <c r="T23" s="206" t="str">
        <f>IF(ISBLANK('ENTER DATA-Distillery 3'!F23),"",'ENTER DATA-Distillery 3'!F23)</f>
        <v/>
      </c>
      <c r="U23" s="206" t="str">
        <f>IF(ISBLANK('ENTER DATA-Distillery 3'!F24),"",'ENTER DATA-Distillery 3'!F24)</f>
        <v/>
      </c>
      <c r="V23" s="206" t="str">
        <f>IF(ISBLANK('ENTER DATA-Distillery 3'!F25),"",'ENTER DATA-Distillery 3'!F25)</f>
        <v/>
      </c>
      <c r="W23" s="206" t="str">
        <f>IF(ISBLANK('ENTER DATA-Distillery 3'!F26),"",'ENTER DATA-Distillery 3'!F26)</f>
        <v/>
      </c>
      <c r="X23" s="206" t="str">
        <f>IF(ISBLANK('ENTER DATA-Distillery 3'!F27),"",'ENTER DATA-Distillery 3'!F27)</f>
        <v/>
      </c>
      <c r="Y23" s="206" t="str">
        <f>IF(ISBLANK('ENTER DATA-Distillery 3'!F28),"",'ENTER DATA-Distillery 3'!F28)</f>
        <v/>
      </c>
      <c r="Z23" s="206" t="str">
        <f>IF(ISBLANK('ENTER DATA-Distillery 3'!F29),"",'ENTER DATA-Distillery 3'!F29)</f>
        <v/>
      </c>
      <c r="AA23" s="206" t="str">
        <f>IF(ISBLANK('ENTER DATA-Distillery 3'!F30),"",'ENTER DATA-Distillery 3'!F30)</f>
        <v/>
      </c>
      <c r="AB23" s="206" t="str">
        <f>IF(ISBLANK('ENTER DATA-Distillery 3'!F31),"",'ENTER DATA-Distillery 3'!F31)</f>
        <v/>
      </c>
      <c r="AC23" s="206" t="str">
        <f>IF(ISBLANK('ENTER DATA-Distillery 3'!F32),"",'ENTER DATA-Distillery 3'!F32)</f>
        <v/>
      </c>
      <c r="AD23" s="206" t="str">
        <f>IF(ISBLANK('ENTER DATA-Distillery 3'!F33),"",'ENTER DATA-Distillery 3'!F33)</f>
        <v/>
      </c>
      <c r="AE23" s="206" t="str">
        <f>IF(ISBLANK('ENTER DATA-Distillery 3'!F36),"",'ENTER DATA-Distillery 3'!F36)</f>
        <v/>
      </c>
      <c r="AF23" s="206" t="str">
        <f>IF(ISBLANK('ENTER DATA-Distillery 3'!F37),"",'ENTER DATA-Distillery 3'!F37)</f>
        <v/>
      </c>
      <c r="AG23" s="208" t="str">
        <f>IF(ISBLANK('ENTER DATA-Distillery 3'!F39),"",'ENTER DATA-Distillery 3'!F39)</f>
        <v/>
      </c>
      <c r="AH23" s="160" t="str">
        <f>IF(ISBLANK('ENTER DATA-Distillery 3'!F42),"",'ENTER DATA-Distillery 3'!F42)</f>
        <v/>
      </c>
      <c r="AI23" s="205" t="str">
        <f>IF(ISBLANK('ENTER DATA-Distillery 3'!F43),"",'ENTER DATA-Distillery 3'!F43)</f>
        <v/>
      </c>
      <c r="AJ23" s="206" t="str">
        <f>IF(ISBLANK('ENTER DATA-Distillery 3'!F46),"",'ENTER DATA-Distillery 3'!F46)</f>
        <v/>
      </c>
      <c r="AK23" s="206" t="str">
        <f>IF(ISBLANK('ENTER DATA-Distillery 3'!F47),"",'ENTER DATA-Distillery 3'!F47)</f>
        <v/>
      </c>
      <c r="AL23" s="206" t="str">
        <f>IF(ISBLANK('ENTER DATA-Distillery 3'!F48),"",'ENTER DATA-Distillery 3'!F48)</f>
        <v/>
      </c>
      <c r="AM23" s="166" t="str">
        <f>IF(ISBLANK('ENTER DATA-Distillery 3'!F50),"",'ENTER DATA-Distillery 3'!F50)</f>
        <v/>
      </c>
      <c r="AN23" s="167" t="str">
        <f>IF(ISBLANK('ENTER DATA-Distillery 3'!F51),"",'ENTER DATA-Distillery 3'!F51)</f>
        <v/>
      </c>
      <c r="AO23" s="207" t="str">
        <f>IF(ISBLANK('ENTER DATA-Distillery 3'!F55),"",'ENTER DATA-Distillery 3'!F55)</f>
        <v/>
      </c>
      <c r="AP23" s="206" t="str">
        <f>IF(ISBLANK('ENTER DATA-Distillery 3'!F56),"",'ENTER DATA-Distillery 3'!F56)</f>
        <v/>
      </c>
      <c r="AQ23" s="205" t="str">
        <f>IF(ISBLANK('ENTER DATA-Distillery 3'!F57),"",'ENTER DATA-Distillery 3'!F57)</f>
        <v/>
      </c>
      <c r="AR23" s="50" t="str">
        <f>IF(ISBLANK('ENTER DATA-Distillery 3'!F60),"",'ENTER DATA-Distillery 3'!F60)</f>
        <v/>
      </c>
      <c r="AS23" s="50" t="str">
        <f>IF(ISBLANK('ENTER DATA-Distillery 3'!F61),"",'ENTER DATA-Distillery 3'!F61)</f>
        <v/>
      </c>
      <c r="AT23" s="50" t="str">
        <f>IF(ISBLANK('ENTER DATA-Distillery 3'!F62),"",'ENTER DATA-Distillery 3'!F62)</f>
        <v/>
      </c>
      <c r="AU23" s="161" t="str">
        <f>IF(ISBLANK('ENTER DATA-Distillery 3'!F63),"",'ENTER DATA-Distillery 3'!F63)</f>
        <v/>
      </c>
      <c r="AV23" s="207" t="str">
        <f>IF(ISBLANK('ENTER DATA-Distillery 3'!F66),"",'ENTER DATA-Distillery 3'!F66)</f>
        <v/>
      </c>
      <c r="AW23" s="165" t="str">
        <f>IF(ISBLANK('ENTER DATA-Distillery 3'!F68),"",'ENTER DATA-Distillery 3'!F68)</f>
        <v/>
      </c>
      <c r="AX23" s="165" t="str">
        <f>IF(ISBLANK('ENTER DATA-Distillery 3'!F69),"",'ENTER DATA-Distillery 3'!F69)</f>
        <v/>
      </c>
      <c r="AY23" s="165" t="str">
        <f>IF(ISBLANK('ENTER DATA-Distillery 3'!F70),"",'ENTER DATA-Distillery 3'!F70)</f>
        <v/>
      </c>
      <c r="AZ23" s="165" t="str">
        <f>IF(ISBLANK('ENTER DATA-Distillery 3'!F71),"",'ENTER DATA-Distillery 3'!F71)</f>
        <v/>
      </c>
      <c r="BA23" s="206" t="str">
        <f>IF(ISBLANK('ENTER DATA-Distillery 3'!F72),"",'ENTER DATA-Distillery 3'!F72)</f>
        <v/>
      </c>
      <c r="BB23" s="166" t="str">
        <f>IF(ISBLANK('ENTER DATA-Distillery 3'!F73),"",'ENTER DATA-Distillery 3'!F73)</f>
        <v/>
      </c>
      <c r="BC23" s="160" t="str">
        <f>IF(ISBLANK('ENTER DATA-Distillery 3'!F76),"",'ENTER DATA-Distillery 3'!F76)</f>
        <v/>
      </c>
      <c r="BD23" s="165" t="str">
        <f>IF(ISBLANK('ENTER DATA-Distillery 3'!F79),"",'ENTER DATA-Distillery 3'!F79)</f>
        <v/>
      </c>
      <c r="BE23" s="165" t="str">
        <f>IF(ISBLANK('ENTER DATA-Distillery 3'!F80),"",'ENTER DATA-Distillery 3'!F80)</f>
        <v/>
      </c>
      <c r="BF23" s="165" t="str">
        <f>IF(ISBLANK('ENTER DATA-Distillery 3'!F81),"",'ENTER DATA-Distillery 3'!F81)</f>
        <v/>
      </c>
      <c r="BG23" s="165" t="str">
        <f>IF(ISBLANK('ENTER DATA-Distillery 3'!F82),"",'ENTER DATA-Distillery 3'!F82)</f>
        <v/>
      </c>
      <c r="BH23" s="165" t="str">
        <f>IF(ISBLANK('ENTER DATA-Distillery 3'!F83),"",'ENTER DATA-Distillery 3'!F83)</f>
        <v/>
      </c>
      <c r="BI23" s="165" t="str">
        <f>IF(ISBLANK('ENTER DATA-Distillery 3'!F84),"",'ENTER DATA-Distillery 3'!F84)</f>
        <v/>
      </c>
      <c r="BJ23" s="165" t="str">
        <f>IF(ISBLANK('ENTER DATA-Distillery 3'!F85),"",'ENTER DATA-Distillery 3'!F85)</f>
        <v/>
      </c>
      <c r="BK23" s="204" t="str">
        <f>IF(ISBLANK('ENTER DATA-Distillery 3'!F88),"",'ENTER DATA-Distillery 3'!F88)</f>
        <v/>
      </c>
      <c r="BL23" t="str">
        <f>IF(ISBLANK('ENTER DATA-Distillery 3'!F89),"",'ENTER DATA-Distillery 3'!F89)</f>
        <v/>
      </c>
      <c r="BM23" t="str">
        <f>IF(ISBLANK('ENTER DATA-Distillery 3'!F90),"",'ENTER DATA-Distillery 3'!F90)</f>
        <v/>
      </c>
    </row>
    <row r="24" spans="1:65" x14ac:dyDescent="0.45">
      <c r="A24" t="s">
        <v>203</v>
      </c>
      <c r="B24" s="164" t="str">
        <f>IF(ISBLANK('ENTER DATA-Distillery 3'!$D$2),"",'ENTER DATA-Distillery 3'!$D$2)</f>
        <v/>
      </c>
      <c r="C24" s="162" t="str">
        <f>IF(ISBLANK('ENTER DATA-Distillery 3'!$I$2),"",'ENTER DATA-Distillery 3'!$I$2)</f>
        <v/>
      </c>
      <c r="D24" s="162" t="str">
        <f>IF(ISBLANK('ENTER DATA-Distillery 3'!$I$3),"",'ENTER DATA-Distillery 3'!$I$3)</f>
        <v/>
      </c>
      <c r="E24" s="163">
        <f>IF(ISBLANK('ENTER DATA-Distillery 3'!G5),"",'ENTER DATA-Distillery 3'!G5)</f>
        <v>2015</v>
      </c>
      <c r="F24" s="207" t="str">
        <f>IF(ISBLANK('ENTER DATA-Distillery 3'!G7),"",'ENTER DATA-Distillery 3'!G7)</f>
        <v/>
      </c>
      <c r="G24" s="206" t="str">
        <f>IF(ISBLANK('ENTER DATA-Distillery 3'!G8),"",'ENTER DATA-Distillery 3'!G8)</f>
        <v/>
      </c>
      <c r="H24" s="206" t="str">
        <f>IF(ISBLANK('ENTER DATA-Distillery 3'!G9),"",'ENTER DATA-Distillery 3'!G9)</f>
        <v/>
      </c>
      <c r="I24" s="206" t="str">
        <f>IF(ISBLANK('ENTER DATA-Distillery 3'!G10),"",'ENTER DATA-Distillery 3'!G10)</f>
        <v/>
      </c>
      <c r="J24" s="206" t="str">
        <f>IF(ISBLANK('ENTER DATA-Distillery 3'!G11),"",'ENTER DATA-Distillery 3'!G11)</f>
        <v/>
      </c>
      <c r="K24" s="206" t="str">
        <f>IF(ISBLANK('ENTER DATA-Distillery 3'!G12),"",'ENTER DATA-Distillery 3'!G12)</f>
        <v/>
      </c>
      <c r="L24" s="206" t="str">
        <f>IF(ISBLANK('ENTER DATA-Distillery 3'!G13),"",'ENTER DATA-Distillery 3'!G13)</f>
        <v/>
      </c>
      <c r="M24" s="206" t="str">
        <f>IF(ISBLANK('ENTER DATA-Distillery 3'!G14),"",'ENTER DATA-Distillery 3'!G14)</f>
        <v/>
      </c>
      <c r="N24" s="206" t="str">
        <f>IF(ISBLANK('ENTER DATA-Distillery 3'!G15),"",'ENTER DATA-Distillery 3'!G15)</f>
        <v/>
      </c>
      <c r="O24" s="206" t="str">
        <f>IF(ISBLANK('ENTER DATA-Distillery 3'!G16),"",'ENTER DATA-Distillery 3'!G16)</f>
        <v/>
      </c>
      <c r="P24" s="206" t="str">
        <f>IF(ISBLANK('ENTER DATA-Distillery 3'!G17),"",'ENTER DATA-Distillery 3'!G17)</f>
        <v/>
      </c>
      <c r="Q24" s="206" t="str">
        <f>IF(ISBLANK('ENTER DATA-Distillery 3'!G18),"",'ENTER DATA-Distillery 3'!G18)</f>
        <v/>
      </c>
      <c r="R24" s="167" t="str">
        <f>IF(ISBLANK('ENTER DATA-Distillery 3'!G19),"",'ENTER DATA-Distillery 3'!G19)</f>
        <v/>
      </c>
      <c r="S24" s="207" t="str">
        <f>IF(ISBLANK('ENTER DATA-Distillery 3'!G22),"",'ENTER DATA-Distillery 3'!G22)</f>
        <v/>
      </c>
      <c r="T24" s="206" t="str">
        <f>IF(ISBLANK('ENTER DATA-Distillery 3'!G23),"",'ENTER DATA-Distillery 3'!G23)</f>
        <v/>
      </c>
      <c r="U24" s="206" t="str">
        <f>IF(ISBLANK('ENTER DATA-Distillery 3'!G24),"",'ENTER DATA-Distillery 3'!G24)</f>
        <v/>
      </c>
      <c r="V24" s="206" t="str">
        <f>IF(ISBLANK('ENTER DATA-Distillery 3'!G25),"",'ENTER DATA-Distillery 3'!G25)</f>
        <v/>
      </c>
      <c r="W24" s="206" t="str">
        <f>IF(ISBLANK('ENTER DATA-Distillery 3'!G26),"",'ENTER DATA-Distillery 3'!G26)</f>
        <v/>
      </c>
      <c r="X24" s="206" t="str">
        <f>IF(ISBLANK('ENTER DATA-Distillery 3'!G27),"",'ENTER DATA-Distillery 3'!G27)</f>
        <v/>
      </c>
      <c r="Y24" s="206" t="str">
        <f>IF(ISBLANK('ENTER DATA-Distillery 3'!G28),"",'ENTER DATA-Distillery 3'!G28)</f>
        <v/>
      </c>
      <c r="Z24" s="206" t="str">
        <f>IF(ISBLANK('ENTER DATA-Distillery 3'!G29),"",'ENTER DATA-Distillery 3'!G29)</f>
        <v/>
      </c>
      <c r="AA24" s="206" t="str">
        <f>IF(ISBLANK('ENTER DATA-Distillery 3'!G30),"",'ENTER DATA-Distillery 3'!G30)</f>
        <v/>
      </c>
      <c r="AB24" s="206" t="str">
        <f>IF(ISBLANK('ENTER DATA-Distillery 3'!G31),"",'ENTER DATA-Distillery 3'!G31)</f>
        <v/>
      </c>
      <c r="AC24" s="206" t="str">
        <f>IF(ISBLANK('ENTER DATA-Distillery 3'!G32),"",'ENTER DATA-Distillery 3'!G32)</f>
        <v/>
      </c>
      <c r="AD24" s="206" t="str">
        <f>IF(ISBLANK('ENTER DATA-Distillery 3'!G33),"",'ENTER DATA-Distillery 3'!G33)</f>
        <v/>
      </c>
      <c r="AE24" s="206" t="str">
        <f>IF(ISBLANK('ENTER DATA-Distillery 3'!G36),"",'ENTER DATA-Distillery 3'!G36)</f>
        <v/>
      </c>
      <c r="AF24" s="206" t="str">
        <f>IF(ISBLANK('ENTER DATA-Distillery 3'!G37),"",'ENTER DATA-Distillery 3'!G37)</f>
        <v/>
      </c>
      <c r="AG24" s="208" t="str">
        <f>IF(ISBLANK('ENTER DATA-Distillery 3'!G39),"",'ENTER DATA-Distillery 3'!G39)</f>
        <v/>
      </c>
      <c r="AH24" s="168" t="str">
        <f>IF(ISBLANK('ENTER DATA-Distillery 3'!G42),"",'ENTER DATA-Distillery 3'!G42)</f>
        <v/>
      </c>
      <c r="AI24" s="205" t="str">
        <f>IF(ISBLANK('ENTER DATA-Distillery 3'!G43),"",'ENTER DATA-Distillery 3'!G43)</f>
        <v/>
      </c>
      <c r="AJ24" s="206" t="str">
        <f>IF(ISBLANK('ENTER DATA-Distillery 3'!G46),"",'ENTER DATA-Distillery 3'!G46)</f>
        <v/>
      </c>
      <c r="AK24" s="206" t="str">
        <f>IF(ISBLANK('ENTER DATA-Distillery 3'!G47),"",'ENTER DATA-Distillery 3'!G47)</f>
        <v/>
      </c>
      <c r="AL24" s="206" t="str">
        <f>IF(ISBLANK('ENTER DATA-Distillery 3'!G48),"",'ENTER DATA-Distillery 3'!G48)</f>
        <v/>
      </c>
      <c r="AM24" s="166" t="str">
        <f>IF(ISBLANK('ENTER DATA-Distillery 3'!G50),"",'ENTER DATA-Distillery 3'!G50)</f>
        <v/>
      </c>
      <c r="AN24" s="167" t="str">
        <f>IF(ISBLANK('ENTER DATA-Distillery 3'!G51),"",'ENTER DATA-Distillery 3'!G51)</f>
        <v/>
      </c>
      <c r="AO24" s="207" t="str">
        <f>IF(ISBLANK('ENTER DATA-Distillery 3'!G55),"",'ENTER DATA-Distillery 3'!G55)</f>
        <v/>
      </c>
      <c r="AP24" s="206" t="str">
        <f>IF(ISBLANK('ENTER DATA-Distillery 3'!G56),"",'ENTER DATA-Distillery 3'!G56)</f>
        <v/>
      </c>
      <c r="AQ24" s="205" t="str">
        <f>IF(ISBLANK('ENTER DATA-Distillery 3'!G57),"",'ENTER DATA-Distillery 3'!G57)</f>
        <v/>
      </c>
      <c r="AR24" s="166" t="str">
        <f>IF(ISBLANK('ENTER DATA-Distillery 3'!G60),"",'ENTER DATA-Distillery 3'!G60)</f>
        <v/>
      </c>
      <c r="AS24" s="166" t="str">
        <f>IF(ISBLANK('ENTER DATA-Distillery 3'!G61),"",'ENTER DATA-Distillery 3'!G61)</f>
        <v/>
      </c>
      <c r="AT24" s="166" t="str">
        <f>IF(ISBLANK('ENTER DATA-Distillery 3'!G62),"",'ENTER DATA-Distillery 3'!G62)</f>
        <v/>
      </c>
      <c r="AU24" s="167" t="str">
        <f>IF(ISBLANK('ENTER DATA-Distillery 3'!G63),"",'ENTER DATA-Distillery 3'!G63)</f>
        <v/>
      </c>
      <c r="AV24" s="207" t="str">
        <f>IF(ISBLANK('ENTER DATA-Distillery 3'!G66),"",'ENTER DATA-Distillery 3'!G66)</f>
        <v/>
      </c>
      <c r="AW24" s="205" t="str">
        <f>IF(ISBLANK('ENTER DATA-Distillery 3'!G68),"",'ENTER DATA-Distillery 3'!G68)</f>
        <v/>
      </c>
      <c r="AX24" s="205" t="str">
        <f>IF(ISBLANK('ENTER DATA-Distillery 3'!G69),"",'ENTER DATA-Distillery 3'!G69)</f>
        <v/>
      </c>
      <c r="AY24" s="205" t="str">
        <f>IF(ISBLANK('ENTER DATA-Distillery 3'!G70),"",'ENTER DATA-Distillery 3'!G70)</f>
        <v/>
      </c>
      <c r="AZ24" s="205" t="str">
        <f>IF(ISBLANK('ENTER DATA-Distillery 3'!G71),"",'ENTER DATA-Distillery 3'!G71)</f>
        <v/>
      </c>
      <c r="BA24" s="206" t="str">
        <f>IF(ISBLANK('ENTER DATA-Distillery 3'!G72),"",'ENTER DATA-Distillery 3'!G72)</f>
        <v/>
      </c>
      <c r="BB24" s="166" t="str">
        <f>IF(ISBLANK('ENTER DATA-Distillery 3'!G73),"",'ENTER DATA-Distillery 3'!G73)</f>
        <v/>
      </c>
      <c r="BC24" s="168" t="str">
        <f>IF(ISBLANK('ENTER DATA-Distillery 3'!G76),"",'ENTER DATA-Distillery 3'!G76)</f>
        <v/>
      </c>
      <c r="BD24" s="205" t="str">
        <f>IF(ISBLANK('ENTER DATA-Distillery 3'!G79),"",'ENTER DATA-Distillery 3'!G79)</f>
        <v/>
      </c>
      <c r="BE24" s="205" t="str">
        <f>IF(ISBLANK('ENTER DATA-Distillery 3'!G80),"",'ENTER DATA-Distillery 3'!G80)</f>
        <v/>
      </c>
      <c r="BF24" s="205" t="str">
        <f>IF(ISBLANK('ENTER DATA-Distillery 3'!G81),"",'ENTER DATA-Distillery 3'!G81)</f>
        <v/>
      </c>
      <c r="BG24" s="205" t="str">
        <f>IF(ISBLANK('ENTER DATA-Distillery 3'!G82),"",'ENTER DATA-Distillery 3'!G82)</f>
        <v/>
      </c>
      <c r="BH24" s="205" t="str">
        <f>IF(ISBLANK('ENTER DATA-Distillery 3'!G83),"",'ENTER DATA-Distillery 3'!G83)</f>
        <v/>
      </c>
      <c r="BI24" s="205" t="str">
        <f>IF(ISBLANK('ENTER DATA-Distillery 3'!G84),"",'ENTER DATA-Distillery 3'!G84)</f>
        <v/>
      </c>
      <c r="BJ24" s="205" t="str">
        <f>IF(ISBLANK('ENTER DATA-Distillery 3'!G85),"",'ENTER DATA-Distillery 3'!G85)</f>
        <v/>
      </c>
      <c r="BK24" s="204" t="str">
        <f>IF(ISBLANK('ENTER DATA-Distillery 3'!G88),"",'ENTER DATA-Distillery 3'!G88)</f>
        <v/>
      </c>
      <c r="BL24" t="str">
        <f>IF(ISBLANK('ENTER DATA-Distillery 3'!G89),"",'ENTER DATA-Distillery 3'!G89)</f>
        <v/>
      </c>
      <c r="BM24" t="str">
        <f>IF(ISBLANK('ENTER DATA-Distillery 3'!G90),"",'ENTER DATA-Distillery 3'!G90)</f>
        <v/>
      </c>
    </row>
    <row r="25" spans="1:65" x14ac:dyDescent="0.45">
      <c r="A25" t="s">
        <v>203</v>
      </c>
      <c r="B25" s="164" t="str">
        <f>IF(ISBLANK('ENTER DATA-Distillery 3'!$D$2),"",'ENTER DATA-Distillery 3'!$D$2)</f>
        <v/>
      </c>
      <c r="C25" s="162" t="str">
        <f>IF(ISBLANK('ENTER DATA-Distillery 3'!$I$2),"",'ENTER DATA-Distillery 3'!$I$2)</f>
        <v/>
      </c>
      <c r="D25" s="162" t="str">
        <f>IF(ISBLANK('ENTER DATA-Distillery 3'!$I$3),"",'ENTER DATA-Distillery 3'!$I$3)</f>
        <v/>
      </c>
      <c r="E25" s="163" t="str">
        <f>IF(ISBLANK('ENTER DATA-Distillery 3'!H5),"",'ENTER DATA-Distillery 3'!H5)</f>
        <v>Comments from distillery</v>
      </c>
      <c r="F25" s="169" t="str">
        <f>IF(ISBLANK('ENTER DATA-Distillery 3'!H7),"",'ENTER DATA-Distillery 3'!H7)</f>
        <v/>
      </c>
      <c r="G25" s="170" t="str">
        <f>IF(ISBLANK('ENTER DATA-Distillery 3'!H8),"",'ENTER DATA-Distillery 3'!H8)</f>
        <v/>
      </c>
      <c r="H25" s="170" t="str">
        <f>IF(ISBLANK('ENTER DATA-Distillery 3'!H9),"",'ENTER DATA-Distillery 3'!H9)</f>
        <v/>
      </c>
      <c r="I25" s="170" t="str">
        <f>IF(ISBLANK('ENTER DATA-Distillery 3'!H10),"",'ENTER DATA-Distillery 3'!H10)</f>
        <v/>
      </c>
      <c r="J25" s="170" t="str">
        <f>IF(ISBLANK('ENTER DATA-Distillery 3'!H11),"",'ENTER DATA-Distillery 3'!H11)</f>
        <v/>
      </c>
      <c r="K25" s="170" t="str">
        <f>IF(ISBLANK('ENTER DATA-Distillery 3'!H12),"",'ENTER DATA-Distillery 3'!H12)</f>
        <v/>
      </c>
      <c r="L25" s="170" t="str">
        <f>IF(ISBLANK('ENTER DATA-Distillery 3'!H13),"",'ENTER DATA-Distillery 3'!H13)</f>
        <v/>
      </c>
      <c r="M25" s="170" t="str">
        <f>IF(ISBLANK('ENTER DATA-Distillery 3'!H14),"",'ENTER DATA-Distillery 3'!H14)</f>
        <v/>
      </c>
      <c r="N25" s="170" t="str">
        <f>IF(ISBLANK('ENTER DATA-Distillery 3'!H15),"",'ENTER DATA-Distillery 3'!H15)</f>
        <v/>
      </c>
      <c r="O25" s="170" t="str">
        <f>IF(ISBLANK('ENTER DATA-Distillery 3'!H16),"",'ENTER DATA-Distillery 3'!H16)</f>
        <v/>
      </c>
      <c r="P25" s="170" t="str">
        <f>IF(ISBLANK('ENTER DATA-Distillery 3'!H17),"",'ENTER DATA-Distillery 3'!H17)</f>
        <v/>
      </c>
      <c r="Q25" s="170" t="str">
        <f>IF(ISBLANK('ENTER DATA-Distillery 3'!H18),"",'ENTER DATA-Distillery 3'!H18)</f>
        <v/>
      </c>
      <c r="R25" s="170" t="str">
        <f>IF(ISBLANK('ENTER DATA-Distillery 3'!H19),"",'ENTER DATA-Distillery 3'!H19)</f>
        <v/>
      </c>
      <c r="S25" s="170" t="str">
        <f>IF(ISBLANK('ENTER DATA-Distillery 3'!H22),"",'ENTER DATA-Distillery 3'!H22)</f>
        <v/>
      </c>
      <c r="T25" s="170" t="str">
        <f>IF(ISBLANK('ENTER DATA-Distillery 3'!H23),"",'ENTER DATA-Distillery 3'!H23)</f>
        <v/>
      </c>
      <c r="U25" s="170" t="str">
        <f>IF(ISBLANK('ENTER DATA-Distillery 3'!H24),"",'ENTER DATA-Distillery 3'!H24)</f>
        <v/>
      </c>
      <c r="V25" s="170" t="str">
        <f>IF(ISBLANK('ENTER DATA-Distillery 3'!H25),"",'ENTER DATA-Distillery 3'!H25)</f>
        <v/>
      </c>
      <c r="W25" s="170" t="str">
        <f>IF(ISBLANK('ENTER DATA-Distillery 3'!H26),"",'ENTER DATA-Distillery 3'!H26)</f>
        <v/>
      </c>
      <c r="X25" s="170" t="str">
        <f>IF(ISBLANK('ENTER DATA-Distillery 3'!H27),"",'ENTER DATA-Distillery 3'!H27)</f>
        <v/>
      </c>
      <c r="Y25" s="170" t="str">
        <f>IF(ISBLANK('ENTER DATA-Distillery 3'!H28),"",'ENTER DATA-Distillery 3'!H28)</f>
        <v/>
      </c>
      <c r="Z25" s="170" t="str">
        <f>IF(ISBLANK('ENTER DATA-Distillery 3'!H29),"",'ENTER DATA-Distillery 3'!H29)</f>
        <v/>
      </c>
      <c r="AA25" s="170" t="str">
        <f>IF(ISBLANK('ENTER DATA-Distillery 3'!H30),"",'ENTER DATA-Distillery 3'!H30)</f>
        <v/>
      </c>
      <c r="AB25" s="170" t="str">
        <f>IF(ISBLANK('ENTER DATA-Distillery 3'!H31),"",'ENTER DATA-Distillery 3'!H31)</f>
        <v/>
      </c>
      <c r="AC25" s="170" t="str">
        <f>IF(ISBLANK('ENTER DATA-Distillery 3'!H32),"",'ENTER DATA-Distillery 3'!H32)</f>
        <v/>
      </c>
      <c r="AD25" s="170" t="str">
        <f>IF(ISBLANK('ENTER DATA-Distillery 3'!H33),"",'ENTER DATA-Distillery 3'!H33)</f>
        <v/>
      </c>
      <c r="AE25" s="170" t="str">
        <f>IF(ISBLANK('ENTER DATA-Distillery 3'!H36),"",'ENTER DATA-Distillery 3'!H36)</f>
        <v/>
      </c>
      <c r="AF25" s="170" t="str">
        <f>IF(ISBLANK('ENTER DATA-Distillery 3'!H37),"",'ENTER DATA-Distillery 3'!H37)</f>
        <v/>
      </c>
      <c r="AG25" s="170" t="str">
        <f>IF(ISBLANK('ENTER DATA-Distillery 3'!H39),"",'ENTER DATA-Distillery 3'!H39)</f>
        <v/>
      </c>
      <c r="AH25" s="170" t="str">
        <f>IF(ISBLANK('ENTER DATA-Distillery 3'!H42),"",'ENTER DATA-Distillery 3'!H42)</f>
        <v/>
      </c>
      <c r="AI25" s="170" t="str">
        <f>IF(ISBLANK('ENTER DATA-Distillery 3'!H43),"",'ENTER DATA-Distillery 3'!H43)</f>
        <v/>
      </c>
      <c r="AJ25" s="170" t="str">
        <f>IF(ISBLANK('ENTER DATA-Distillery 3'!H46),"",'ENTER DATA-Distillery 3'!H46)</f>
        <v/>
      </c>
      <c r="AK25" s="170" t="str">
        <f>IF(ISBLANK('ENTER DATA-Distillery 3'!H47),"",'ENTER DATA-Distillery 3'!H47)</f>
        <v/>
      </c>
      <c r="AL25" s="170" t="str">
        <f>IF(ISBLANK('ENTER DATA-Distillery 3'!H48),"",'ENTER DATA-Distillery 3'!H48)</f>
        <v/>
      </c>
      <c r="AM25" s="170" t="str">
        <f>IF(ISBLANK('ENTER DATA-Distillery 3'!H50),"",'ENTER DATA-Distillery 3'!H50)</f>
        <v/>
      </c>
      <c r="AN25" s="170" t="str">
        <f>IF(ISBLANK('ENTER DATA-Distillery 3'!H51),"",'ENTER DATA-Distillery 3'!H51)</f>
        <v/>
      </c>
      <c r="AO25" s="170" t="str">
        <f>IF(ISBLANK('ENTER DATA-Distillery 3'!H55),"",'ENTER DATA-Distillery 3'!H55)</f>
        <v/>
      </c>
      <c r="AP25" s="170" t="str">
        <f>IF(ISBLANK('ENTER DATA-Distillery 3'!H56),"",'ENTER DATA-Distillery 3'!H56)</f>
        <v/>
      </c>
      <c r="AQ25" s="170" t="str">
        <f>IF(ISBLANK('ENTER DATA-Distillery 3'!H57),"",'ENTER DATA-Distillery 3'!H57)</f>
        <v/>
      </c>
      <c r="AR25" s="170" t="str">
        <f>IF(ISBLANK('ENTER DATA-Distillery 3'!H60),"",'ENTER DATA-Distillery 3'!H60)</f>
        <v/>
      </c>
      <c r="AS25" s="170" t="str">
        <f>IF(ISBLANK('ENTER DATA-Distillery 3'!H61),"",'ENTER DATA-Distillery 3'!H61)</f>
        <v/>
      </c>
      <c r="AT25" s="170" t="str">
        <f>IF(ISBLANK('ENTER DATA-Distillery 3'!H62),"",'ENTER DATA-Distillery 3'!H62)</f>
        <v/>
      </c>
      <c r="AU25" s="170" t="str">
        <f>IF(ISBLANK('ENTER DATA-Distillery 3'!H63),"",'ENTER DATA-Distillery 3'!H63)</f>
        <v/>
      </c>
      <c r="AV25" s="170" t="str">
        <f>IF(ISBLANK('ENTER DATA-Distillery 3'!H66),"",'ENTER DATA-Distillery 3'!H66)</f>
        <v/>
      </c>
      <c r="AW25" s="170" t="str">
        <f>IF(ISBLANK('ENTER DATA-Distillery 3'!H68),"",'ENTER DATA-Distillery 3'!H68)</f>
        <v/>
      </c>
      <c r="AX25" s="170" t="str">
        <f>IF(ISBLANK('ENTER DATA-Distillery 3'!H69),"",'ENTER DATA-Distillery 3'!H69)</f>
        <v/>
      </c>
      <c r="AY25" s="170" t="str">
        <f>IF(ISBLANK('ENTER DATA-Distillery 3'!H70),"",'ENTER DATA-Distillery 3'!H70)</f>
        <v/>
      </c>
      <c r="AZ25" s="170" t="str">
        <f>IF(ISBLANK('ENTER DATA-Distillery 3'!H71),"",'ENTER DATA-Distillery 3'!H71)</f>
        <v/>
      </c>
      <c r="BA25" s="170" t="str">
        <f>IF(ISBLANK('ENTER DATA-Distillery 3'!H72),"",'ENTER DATA-Distillery 3'!H72)</f>
        <v/>
      </c>
      <c r="BB25" s="170" t="str">
        <f>IF(ISBLANK('ENTER DATA-Distillery 3'!H73),"",'ENTER DATA-Distillery 3'!H73)</f>
        <v/>
      </c>
      <c r="BC25" s="169" t="str">
        <f>IF(ISBLANK('ENTER DATA-Distillery 3'!H76),"",'ENTER DATA-Distillery 3'!H76)</f>
        <v/>
      </c>
      <c r="BD25" s="170" t="str">
        <f>IF(ISBLANK('ENTER DATA-Distillery 3'!H79),"",'ENTER DATA-Distillery 3'!H79)</f>
        <v/>
      </c>
      <c r="BE25" s="170" t="str">
        <f>IF(ISBLANK('ENTER DATA-Distillery 3'!H80),"",'ENTER DATA-Distillery 3'!H80)</f>
        <v/>
      </c>
      <c r="BF25" s="170" t="str">
        <f>IF(ISBLANK('ENTER DATA-Distillery 3'!H81),"",'ENTER DATA-Distillery 3'!H81)</f>
        <v/>
      </c>
      <c r="BG25" s="170" t="str">
        <f>IF(ISBLANK('ENTER DATA-Distillery 3'!H82),"",'ENTER DATA-Distillery 3'!H82)</f>
        <v/>
      </c>
      <c r="BH25" s="170" t="str">
        <f>IF(ISBLANK('ENTER DATA-Distillery 3'!H83),"",'ENTER DATA-Distillery 3'!H83)</f>
        <v/>
      </c>
      <c r="BI25" s="170" t="str">
        <f>IF(ISBLANK('ENTER DATA-Distillery 3'!H84),"",'ENTER DATA-Distillery 3'!H84)</f>
        <v/>
      </c>
      <c r="BJ25" s="170" t="str">
        <f>IF(ISBLANK('ENTER DATA-Distillery 3'!H85),"",'ENTER DATA-Distillery 3'!H85)</f>
        <v/>
      </c>
      <c r="BK25" s="79" t="str">
        <f>IF(ISBLANK('ENTER DATA-Distillery 3'!H88),"",'ENTER DATA-Distillery 3'!H88)</f>
        <v/>
      </c>
      <c r="BL25" t="str">
        <f>IF(ISBLANK('ENTER DATA-Distillery 3'!H89),"",'ENTER DATA-Distillery 3'!H89)</f>
        <v/>
      </c>
      <c r="BM25" t="str">
        <f>IF(ISBLANK('ENTER DATA-Distillery 3'!H90),"",'ENTER DATA-Distillery 3'!H90)</f>
        <v/>
      </c>
    </row>
    <row r="26" spans="1:65" x14ac:dyDescent="0.45">
      <c r="A26" t="s">
        <v>204</v>
      </c>
      <c r="B26" s="171" t="str">
        <f>'ENTER DATA-Distillery 4'!$A$2</f>
        <v>Facility Name</v>
      </c>
      <c r="C26" s="172" t="str">
        <f>'ENTER DATA-Distillery 4'!$H$2</f>
        <v>Facility Zip Code (U.S)</v>
      </c>
      <c r="D26" s="172" t="str">
        <f>'ENTER DATA-Distillery 4'!$H$3</f>
        <v>Facility Location (Outside U.S.)</v>
      </c>
      <c r="E26" s="173" t="str">
        <f>IF(ISBLANK('ENTER DATA-Distillery 4'!B5),"",'ENTER DATA-Distillery 4'!B5)</f>
        <v/>
      </c>
      <c r="F26" s="171" t="str">
        <f>IF(ISBLANK('ENTER DATA-Distillery 4'!B6),"",'ENTER DATA-Distillery 4'!B6)</f>
        <v>I. ENERGY</v>
      </c>
      <c r="G26" s="172" t="str">
        <f>IF(ISBLANK('ENTER DATA-Distillery 4'!B8),"",'ENTER DATA-Distillery 4'!B8)</f>
        <v/>
      </c>
      <c r="H26" s="172" t="str">
        <f>IF(ISBLANK('ENTER DATA-Distillery 4'!B9),"",'ENTER DATA-Distillery 4'!B9)</f>
        <v/>
      </c>
      <c r="I26" s="172" t="str">
        <f>IF(ISBLANK('ENTER DATA-Distillery 4'!B10),"",'ENTER DATA-Distillery 4'!B10)</f>
        <v/>
      </c>
      <c r="J26" s="172" t="str">
        <f>IF(ISBLANK('ENTER DATA-Distillery 4'!B11),"",'ENTER DATA-Distillery 4'!B11)</f>
        <v/>
      </c>
      <c r="K26" s="172" t="str">
        <f>IF(ISBLANK('ENTER DATA-Distillery 4'!B12),"",'ENTER DATA-Distillery 4'!B12)</f>
        <v/>
      </c>
      <c r="L26" s="172" t="str">
        <f>IF(ISBLANK('ENTER DATA-Distillery 4'!B13),"",'ENTER DATA-Distillery 4'!B13)</f>
        <v/>
      </c>
      <c r="M26" s="172" t="str">
        <f>IF(ISBLANK('ENTER DATA-Distillery 4'!B14),"",'ENTER DATA-Distillery 4'!B14)</f>
        <v/>
      </c>
      <c r="N26" s="172" t="str">
        <f>IF(ISBLANK('ENTER DATA-Distillery 4'!B15),"",'ENTER DATA-Distillery 4'!B15)</f>
        <v/>
      </c>
      <c r="O26" s="172" t="str">
        <f>IF(ISBLANK('ENTER DATA-Distillery 4'!B16),"",'ENTER DATA-Distillery 4'!B16)</f>
        <v/>
      </c>
      <c r="P26" s="172" t="str">
        <f>IF(ISBLANK('ENTER DATA-Distillery 4'!B17),"",'ENTER DATA-Distillery 4'!B17)</f>
        <v/>
      </c>
      <c r="Q26" s="172" t="str">
        <f>IF(ISBLANK('ENTER DATA-Distillery 4'!B18),"",'ENTER DATA-Distillery 4'!B18)</f>
        <v/>
      </c>
      <c r="R26" s="173" t="str">
        <f>IF(ISBLANK('ENTER DATA-Distillery 4'!B19),"",'ENTER DATA-Distillery 4'!B19)</f>
        <v/>
      </c>
      <c r="S26" s="171" t="str">
        <f>IF(ISBLANK('ENTER DATA-Distillery 4'!B21),"",'ENTER DATA-Distillery 4'!B21)</f>
        <v>II. PROCESS INPUTS (Mashing, cooking, fermenting)</v>
      </c>
      <c r="T26" s="172" t="str">
        <f>IF(ISBLANK('ENTER DATA-Distillery 4'!B23),"",'ENTER DATA-Distillery 4'!B23)</f>
        <v/>
      </c>
      <c r="U26" s="172" t="str">
        <f>IF(ISBLANK('ENTER DATA-Distillery 4'!B24),"",'ENTER DATA-Distillery 4'!B24)</f>
        <v/>
      </c>
      <c r="V26" s="172" t="str">
        <f>IF(ISBLANK('ENTER DATA-Distillery 4'!B25),"",'ENTER DATA-Distillery 4'!B25)</f>
        <v/>
      </c>
      <c r="W26" s="172" t="str">
        <f>IF(ISBLANK('ENTER DATA-Distillery 4'!B26),"",'ENTER DATA-Distillery 4'!B26)</f>
        <v/>
      </c>
      <c r="X26" s="172" t="str">
        <f>IF(ISBLANK('ENTER DATA-Distillery 4'!B27),"",'ENTER DATA-Distillery 4'!B27)</f>
        <v/>
      </c>
      <c r="Y26" s="172" t="str">
        <f>IF(ISBLANK('ENTER DATA-Distillery 4'!B28),"",'ENTER DATA-Distillery 4'!B28)</f>
        <v/>
      </c>
      <c r="Z26" s="172" t="str">
        <f>IF(ISBLANK('ENTER DATA-Distillery 4'!B29),"",'ENTER DATA-Distillery 4'!B29)</f>
        <v/>
      </c>
      <c r="AA26" s="172" t="str">
        <f>IF(ISBLANK('ENTER DATA-Distillery 4'!B30),"",'ENTER DATA-Distillery 4'!B30)</f>
        <v/>
      </c>
      <c r="AB26" s="172" t="str">
        <f>IF(ISBLANK('ENTER DATA-Distillery 4'!B31),"",'ENTER DATA-Distillery 4'!B31)</f>
        <v/>
      </c>
      <c r="AC26" s="172" t="str">
        <f>IF(ISBLANK('ENTER DATA-Distillery 4'!B32),"",'ENTER DATA-Distillery 4'!B32)</f>
        <v/>
      </c>
      <c r="AD26" s="172" t="str">
        <f>IF(ISBLANK('ENTER DATA-Distillery 4'!B33),"",'ENTER DATA-Distillery 4'!B33)</f>
        <v/>
      </c>
      <c r="AE26" s="172" t="str">
        <f>IF(ISBLANK('ENTER DATA-Distillery 4'!B36),"",'ENTER DATA-Distillery 4'!B36)</f>
        <v/>
      </c>
      <c r="AF26" s="172" t="str">
        <f>IF(ISBLANK('ENTER DATA-Distillery 4'!B37),"",'ENTER DATA-Distillery 4'!B37)</f>
        <v/>
      </c>
      <c r="AG26" s="173" t="str">
        <f>IF(ISBLANK('ENTER DATA-Distillery 4'!B39),"",'ENTER DATA-Distillery 4'!B39)</f>
        <v/>
      </c>
      <c r="AH26" s="171" t="str">
        <f>IF(ISBLANK('ENTER DATA-Distillery 4'!B41),"",'ENTER DATA-Distillery 4'!B41)</f>
        <v>III. DISTILLING</v>
      </c>
      <c r="AI26" s="172" t="str">
        <f>IF(ISBLANK('ENTER DATA-Distillery 4'!B43),"",'ENTER DATA-Distillery 4'!B43)</f>
        <v/>
      </c>
      <c r="AJ26" s="172" t="str">
        <f>IF(ISBLANK('ENTER DATA-Distillery 4'!B46),"",'ENTER DATA-Distillery 4'!B46)</f>
        <v/>
      </c>
      <c r="AK26" s="172" t="str">
        <f>IF(ISBLANK('ENTER DATA-Distillery 4'!B47),"",'ENTER DATA-Distillery 4'!B47)</f>
        <v/>
      </c>
      <c r="AL26" s="172" t="str">
        <f>IF(ISBLANK('ENTER DATA-Distillery 4'!B48),"",'ENTER DATA-Distillery 4'!B48)</f>
        <v/>
      </c>
      <c r="AM26" s="172" t="str">
        <f>IF(ISBLANK('ENTER DATA-Distillery 4'!B50),"",'ENTER DATA-Distillery 4'!B50)</f>
        <v/>
      </c>
      <c r="AN26" s="173" t="str">
        <f>IF(ISBLANK('ENTER DATA-Distillery 4'!B51),"",'ENTER DATA-Distillery 4'!B51)</f>
        <v/>
      </c>
      <c r="AO26" s="171" t="str">
        <f>IF(ISBLANK('ENTER DATA-Distillery 4'!B53),"",'ENTER DATA-Distillery 4'!B53)</f>
        <v>IV. SUPPORT PROCESSES</v>
      </c>
      <c r="AP26" s="172" t="str">
        <f>IF(ISBLANK('ENTER DATA-Distillery 4'!B56),"",'ENTER DATA-Distillery 4'!B56)</f>
        <v/>
      </c>
      <c r="AQ26" s="172" t="str">
        <f>IF(ISBLANK('ENTER DATA-Distillery 4'!B57),"",'ENTER DATA-Distillery 4'!B57)</f>
        <v/>
      </c>
      <c r="AR26" s="172" t="str">
        <f>IF(ISBLANK('ENTER DATA-Distillery 4'!B60),"",'ENTER DATA-Distillery 4'!B60)</f>
        <v/>
      </c>
      <c r="AS26" s="172" t="str">
        <f>IF(ISBLANK('ENTER DATA-Distillery 4'!B61),"",'ENTER DATA-Distillery 4'!B61)</f>
        <v/>
      </c>
      <c r="AT26" s="172" t="str">
        <f>IF(ISBLANK('ENTER DATA-Distillery 4'!B62),"",'ENTER DATA-Distillery 4'!B62)</f>
        <v/>
      </c>
      <c r="AU26" s="173" t="str">
        <f>IF(ISBLANK('ENTER DATA-Distillery 4'!B63),"",'ENTER DATA-Distillery 4'!B63)</f>
        <v/>
      </c>
      <c r="AV26" s="171" t="str">
        <f>IF(ISBLANK('ENTER DATA-Distillery 4'!B65),"",'ENTER DATA-Distillery 4'!B65)</f>
        <v>V. BOTTLING</v>
      </c>
      <c r="AW26" s="172" t="str">
        <f>IF(ISBLANK('ENTER DATA-Distillery 4'!B68),"",'ENTER DATA-Distillery 4'!B68)</f>
        <v/>
      </c>
      <c r="AX26" s="172" t="str">
        <f>IF(ISBLANK('ENTER DATA-Distillery 4'!B69),"",'ENTER DATA-Distillery 4'!B69)</f>
        <v/>
      </c>
      <c r="AY26" s="172" t="str">
        <f>IF(ISBLANK('ENTER DATA-Distillery 4'!B70),"",'ENTER DATA-Distillery 4'!B70)</f>
        <v/>
      </c>
      <c r="AZ26" s="172" t="str">
        <f>IF(ISBLANK('ENTER DATA-Distillery 4'!B71),"",'ENTER DATA-Distillery 4'!B71)</f>
        <v/>
      </c>
      <c r="BA26" s="172" t="str">
        <f>IF(ISBLANK('ENTER DATA-Distillery 4'!B72),"",'ENTER DATA-Distillery 4'!B72)</f>
        <v/>
      </c>
      <c r="BB26" s="172" t="str">
        <f>IF(ISBLANK('ENTER DATA-Distillery 4'!B73),"",'ENTER DATA-Distillery 4'!B73)</f>
        <v/>
      </c>
      <c r="BC26" s="171" t="str">
        <f>IF(ISBLANK('ENTER DATA-Distillery 4'!B75),"",'ENTER DATA-Distillery 4'!B75)</f>
        <v>VI. ONSITE USES</v>
      </c>
      <c r="BD26" s="172" t="str">
        <f>IF(ISBLANK('ENTER DATA-Distillery 4'!B79),"",'ENTER DATA-Distillery 4'!B79)</f>
        <v/>
      </c>
      <c r="BE26" s="172" t="str">
        <f>IF(ISBLANK('ENTER DATA-Distillery 4'!B80),"",'ENTER DATA-Distillery 4'!B80)</f>
        <v/>
      </c>
      <c r="BF26" s="172" t="str">
        <f>IF(ISBLANK('ENTER DATA-Distillery 4'!B81),"",'ENTER DATA-Distillery 4'!B81)</f>
        <v/>
      </c>
      <c r="BG26" s="172" t="str">
        <f>IF(ISBLANK('ENTER DATA-Distillery 4'!B82),"",'ENTER DATA-Distillery 4'!B82)</f>
        <v/>
      </c>
      <c r="BH26" s="172" t="str">
        <f>IF(ISBLANK('ENTER DATA-Distillery 4'!B83),"",'ENTER DATA-Distillery 4'!B83)</f>
        <v/>
      </c>
      <c r="BI26" s="172" t="str">
        <f>IF(ISBLANK('ENTER DATA-Distillery 4'!B84),"",'ENTER DATA-Distillery 4'!B84)</f>
        <v/>
      </c>
      <c r="BJ26" s="172" t="str">
        <f>IF(ISBLANK('ENTER DATA-Distillery 4'!B85),"",'ENTER DATA-Distillery 4'!B85)</f>
        <v/>
      </c>
      <c r="BK26" s="201" t="str">
        <f>IF(ISBLANK('ENTER DATA-Distillery 4'!B87),"",'ENTER DATA-Distillery 4'!B87)</f>
        <v>UPDATES</v>
      </c>
      <c r="BL26" t="str">
        <f>IF(ISBLANK('ENTER DATA-Distillery 4'!B89),"",'ENTER DATA-Distillery 4'!B89)</f>
        <v/>
      </c>
      <c r="BM26" t="str">
        <f>IF(ISBLANK('ENTER DATA-Distillery 4'!B90),"",'ENTER DATA-Distillery 4'!B90)</f>
        <v/>
      </c>
    </row>
    <row r="27" spans="1:65" x14ac:dyDescent="0.45">
      <c r="A27" t="s">
        <v>204</v>
      </c>
      <c r="B27" s="174" t="str">
        <f>IF(ISBLANK('ENTER DATA-Distillery 4'!$D$2),"",'ENTER DATA-Distillery 4'!$D$2)</f>
        <v/>
      </c>
      <c r="C27" s="175" t="str">
        <f>IF(ISBLANK('ENTER DATA-Distillery 4'!$I$2),"",'ENTER DATA-Distillery 4'!$I$2)</f>
        <v/>
      </c>
      <c r="D27" s="175"/>
      <c r="E27" s="176"/>
      <c r="F27" s="174"/>
      <c r="G27" s="175"/>
      <c r="H27" s="175"/>
      <c r="I27" s="175"/>
      <c r="J27" s="175"/>
      <c r="K27" s="175"/>
      <c r="L27" s="175"/>
      <c r="M27" s="175"/>
      <c r="N27" s="175"/>
      <c r="O27" s="175"/>
      <c r="P27" s="175"/>
      <c r="Q27" s="175"/>
      <c r="R27" s="176"/>
      <c r="S27" s="174"/>
      <c r="T27" s="175"/>
      <c r="U27" s="175"/>
      <c r="V27" s="175"/>
      <c r="W27" s="175"/>
      <c r="X27" s="175"/>
      <c r="Y27" s="175"/>
      <c r="Z27" s="175"/>
      <c r="AA27" s="175"/>
      <c r="AB27" s="175"/>
      <c r="AC27" s="175"/>
      <c r="AD27" s="175"/>
      <c r="AE27" s="175" t="str">
        <f>IF(ISBLANK('ENTER DATA-Distillery 4'!C35),"",'ENTER DATA-Distillery 4'!C35)</f>
        <v>Spirits purchased/transferred from other site AND redistilled</v>
      </c>
      <c r="AF27" s="175"/>
      <c r="AG27" s="176"/>
      <c r="AH27" s="174"/>
      <c r="AI27" s="175"/>
      <c r="AJ27" s="175" t="str">
        <f>IF(ISBLANK('ENTER DATA-Distillery 4'!C45),"",'ENTER DATA-Distillery 4'!C45)</f>
        <v>Total Volume &amp; Proof</v>
      </c>
      <c r="AK27" s="175"/>
      <c r="AL27" s="175"/>
      <c r="AM27" s="175"/>
      <c r="AN27" s="176"/>
      <c r="AO27" s="174" t="str">
        <f>IF(ISBLANK('ENTER DATA-Distillery 4'!C54),"",'ENTER DATA-Distillery 4'!C54)</f>
        <v>Byproduct Processing</v>
      </c>
      <c r="AP27" s="175"/>
      <c r="AQ27" s="175"/>
      <c r="AR27" s="175" t="str">
        <f>IF(ISBLANK('ENTER DATA-Distillery 4'!C59),"",'ENTER DATA-Distillery 4'!C59)</f>
        <v>Environmental Controls</v>
      </c>
      <c r="AS27" s="175"/>
      <c r="AT27" s="175"/>
      <c r="AU27" s="176"/>
      <c r="AV27" s="174"/>
      <c r="AW27" s="175" t="str">
        <f>IF(ISBLANK('ENTER DATA-Distillery 4'!C67),"",'ENTER DATA-Distillery 4'!C67)</f>
        <v>Percentage of final volume:</v>
      </c>
      <c r="AX27" s="175"/>
      <c r="AY27" s="175"/>
      <c r="AZ27" s="175"/>
      <c r="BA27" s="175"/>
      <c r="BB27" s="175"/>
      <c r="BC27" s="174"/>
      <c r="BD27" s="175" t="str">
        <f>IF(ISBLANK('ENTER DATA-Distillery 4'!C78),"",'ENTER DATA-Distillery 4'!C78)</f>
        <v>Percentage of total square footage</v>
      </c>
      <c r="BE27" s="175"/>
      <c r="BF27" s="175"/>
      <c r="BG27" s="175"/>
      <c r="BH27" s="175"/>
      <c r="BI27" s="175"/>
      <c r="BJ27" s="175"/>
      <c r="BK27" s="202"/>
    </row>
    <row r="28" spans="1:65" x14ac:dyDescent="0.45">
      <c r="A28" t="s">
        <v>204</v>
      </c>
      <c r="B28" s="174" t="str">
        <f>IF(ISBLANK('ENTER DATA-Distillery 4'!$D$2),"",'ENTER DATA-Distillery 4'!$D$2)</f>
        <v/>
      </c>
      <c r="C28" s="175" t="str">
        <f>IF(ISBLANK('ENTER DATA-Distillery 4'!$I$2),"",'ENTER DATA-Distillery 4'!$I$2)</f>
        <v/>
      </c>
      <c r="D28" s="175" t="str">
        <f>IF(ISBLANK('ENTER DATA-Distillery 4'!$I$3),"",'ENTER DATA-Distillery 4'!$I$3)</f>
        <v/>
      </c>
      <c r="E28" s="176" t="str">
        <f>IF(ISBLANK('ENTER DATA-Distillery 4'!C5),"",'ENTER DATA-Distillery 4'!C5)</f>
        <v/>
      </c>
      <c r="F28" s="177" t="str">
        <f>IF(ISBLANK('ENTER DATA-Distillery 4'!C7),"",'ENTER DATA-Distillery 4'!C7)</f>
        <v>Net electricity</v>
      </c>
      <c r="G28" s="178" t="str">
        <f>IF(ISBLANK('ENTER DATA-Distillery 4'!C8),"",'ENTER DATA-Distillery 4'!C8)</f>
        <v>Onsite Renewables</v>
      </c>
      <c r="H28" s="178" t="str">
        <f>IF(ISBLANK('ENTER DATA-Distillery 4'!C9),"",'ENTER DATA-Distillery 4'!C9)</f>
        <v>Heavy Oil</v>
      </c>
      <c r="I28" s="175" t="str">
        <f>IF(ISBLANK('ENTER DATA-Distillery 4'!C10),"",'ENTER DATA-Distillery 4'!C10)</f>
        <v>Light Oil</v>
      </c>
      <c r="J28" s="175" t="str">
        <f>IF(ISBLANK('ENTER DATA-Distillery 4'!C11),"",'ENTER DATA-Distillery 4'!C11)</f>
        <v>Natural Gas</v>
      </c>
      <c r="K28" s="175" t="str">
        <f>IF(ISBLANK('ENTER DATA-Distillery 4'!C12),"",'ENTER DATA-Distillery 4'!C12)</f>
        <v>Propane</v>
      </c>
      <c r="L28" s="175" t="str">
        <f>IF(ISBLANK('ENTER DATA-Distillery 4'!C13),"",'ENTER DATA-Distillery 4'!C13)</f>
        <v>Coal</v>
      </c>
      <c r="M28" s="175" t="str">
        <f>IF(ISBLANK('ENTER DATA-Distillery 4'!C14),"",'ENTER DATA-Distillery 4'!C14)</f>
        <v>Biogas/Syngas</v>
      </c>
      <c r="N28" s="175" t="str">
        <f>IF(ISBLANK('ENTER DATA-Distillery 4'!C15),"",'ENTER DATA-Distillery 4'!C15)</f>
        <v>Biomass</v>
      </c>
      <c r="O28" s="175" t="str">
        <f>IF(ISBLANK('ENTER DATA-Distillery 4'!C16),"",'ENTER DATA-Distillery 4'!C16)</f>
        <v>Other Fuels</v>
      </c>
      <c r="P28" s="175" t="str">
        <f>IF(ISBLANK('ENTER DATA-Distillery 4'!C17),"",'ENTER DATA-Distillery 4'!C17)</f>
        <v>Purchased Steam/Hot Water</v>
      </c>
      <c r="Q28" s="175" t="str">
        <f>IF(ISBLANK('ENTER DATA-Distillery 4'!C18),"",'ENTER DATA-Distillery 4'!C18)</f>
        <v>Purchased Chilled Water</v>
      </c>
      <c r="R28" s="176" t="str">
        <f>IF(ISBLANK('ENTER DATA-Distillery 4'!C19),"",'ENTER DATA-Distillery 4'!C19)</f>
        <v>Is any energy data submetered in parts of the site?</v>
      </c>
      <c r="S28" s="174" t="str">
        <f>IF(ISBLANK('ENTER DATA-Distillery 4'!C22),"",'ENTER DATA-Distillery 4'!C22)</f>
        <v>Agave</v>
      </c>
      <c r="T28" s="175" t="str">
        <f>IF(ISBLANK('ENTER DATA-Distillery 4'!C23),"",'ENTER DATA-Distillery 4'!C23)</f>
        <v>Barley</v>
      </c>
      <c r="U28" s="175" t="str">
        <f>IF(ISBLANK('ENTER DATA-Distillery 4'!C24),"",'ENTER DATA-Distillery 4'!C24)</f>
        <v>Cane juice</v>
      </c>
      <c r="V28" s="175" t="str">
        <f>IF(ISBLANK('ENTER DATA-Distillery 4'!C25),"",'ENTER DATA-Distillery 4'!C25)</f>
        <v>Corn</v>
      </c>
      <c r="W28" s="175" t="str">
        <f>IF(ISBLANK('ENTER DATA-Distillery 4'!C26),"",'ENTER DATA-Distillery 4'!C26)</f>
        <v>Fruit</v>
      </c>
      <c r="X28" s="175" t="str">
        <f>IF(ISBLANK('ENTER DATA-Distillery 4'!C27),"",'ENTER DATA-Distillery 4'!C27)</f>
        <v>Molasses</v>
      </c>
      <c r="Y28" s="175" t="str">
        <f>IF(ISBLANK('ENTER DATA-Distillery 4'!C28),"",'ENTER DATA-Distillery 4'!C28)</f>
        <v>Rice</v>
      </c>
      <c r="Z28" s="175" t="str">
        <f>IF(ISBLANK('ENTER DATA-Distillery 4'!C29),"",'ENTER DATA-Distillery 4'!C29)</f>
        <v>Rye</v>
      </c>
      <c r="AA28" s="175" t="str">
        <f>IF(ISBLANK('ENTER DATA-Distillery 4'!C30),"",'ENTER DATA-Distillery 4'!C30)</f>
        <v>Sorghum</v>
      </c>
      <c r="AB28" s="175" t="str">
        <f>IF(ISBLANK('ENTER DATA-Distillery 4'!C31),"",'ENTER DATA-Distillery 4'!C31)</f>
        <v>Sugar</v>
      </c>
      <c r="AC28" s="175" t="str">
        <f>IF(ISBLANK('ENTER DATA-Distillery 4'!C32),"",'ENTER DATA-Distillery 4'!C32)</f>
        <v>Wheat</v>
      </c>
      <c r="AD28" s="175" t="str">
        <f>IF(ISBLANK('ENTER DATA-Distillery 4'!C33),"",'ENTER DATA-Distillery 4'!C33)</f>
        <v>Other</v>
      </c>
      <c r="AE28" s="175" t="str">
        <f>IF(ISBLANK('ENTER DATA-Distillery 4'!C36),"",'ENTER DATA-Distillery 4'!C36)</f>
        <v>Total volume (volumetric gallons)</v>
      </c>
      <c r="AF28" s="175" t="str">
        <f>IF(ISBLANK('ENTER DATA-Distillery 4'!C37),"",'ENTER DATA-Distillery 4'!C37)</f>
        <v>Total proof gallons</v>
      </c>
      <c r="AG28" s="176" t="str">
        <f>IF(ISBLANK('ENTER DATA-Distillery 4'!C39),"",'ENTER DATA-Distillery 4'!C39)</f>
        <v>Process Water</v>
      </c>
      <c r="AH28" s="174" t="str">
        <f>IF(ISBLANK('ENTER DATA-Distillery 4'!C42),"",'ENTER DATA-Distillery 4'!C42)</f>
        <v>Are grains/solids removed prior to distillation?</v>
      </c>
      <c r="AI28" s="175" t="str">
        <f>IF(ISBLANK('ENTER DATA-Distillery 4'!C43),"",'ENTER DATA-Distillery 4'!C43)</f>
        <v>If sometimes, what percent of total annual volume is distilled when grains/solids have not been removed?</v>
      </c>
      <c r="AJ28" s="175" t="str">
        <f>IF(ISBLANK('ENTER DATA-Distillery 4'!C46),"",'ENTER DATA-Distillery 4'!C46)</f>
        <v xml:space="preserve">Total volume of mash/wash/beer/wine before distillation </v>
      </c>
      <c r="AK28" s="175" t="str">
        <f>IF(ISBLANK('ENTER DATA-Distillery 4'!C47),"",'ENTER DATA-Distillery 4'!C47)</f>
        <v>Total volume of distillate after distillation (prior to aging or proofing)</v>
      </c>
      <c r="AL28" s="175" t="str">
        <f>IF(ISBLANK('ENTER DATA-Distillery 4'!C48),"",'ENTER DATA-Distillery 4'!C48)</f>
        <v>Total proof gallons distilled</v>
      </c>
      <c r="AM28" s="175" t="str">
        <f>IF(ISBLANK('ENTER DATA-Distillery 4'!C50),"",'ENTER DATA-Distillery 4'!C50)</f>
        <v>Type of distillation process</v>
      </c>
      <c r="AN28" s="176" t="str">
        <f>IF(ISBLANK('ENTER DATA-Distillery 4'!C51),"",'ENTER DATA-Distillery 4'!C51)</f>
        <v>If other, please specify</v>
      </c>
      <c r="AO28" s="174" t="str">
        <f>IF(ISBLANK('ENTER DATA-Distillery 4'!C55),"",'ENTER DATA-Distillery 4'!C55)</f>
        <v>Weight of byproduct prior to processing</v>
      </c>
      <c r="AP28" s="175" t="str">
        <f>IF(ISBLANK('ENTER DATA-Distillery 4'!C56),"",'ENTER DATA-Distillery 4'!C56)</f>
        <v>Weight of byproduct after processing</v>
      </c>
      <c r="AQ28" s="175" t="str">
        <f>IF(ISBLANK('ENTER DATA-Distillery 4'!C57),"",'ENTER DATA-Distillery 4'!C57)</f>
        <v>Approximate moisture removal (answer this if cannot address above)</v>
      </c>
      <c r="AR28" s="175" t="str">
        <f>IF(ISBLANK('ENTER DATA-Distillery 4'!C60),"",'ENTER DATA-Distillery 4'!C60)</f>
        <v>Does wastewater undergo any treatment or pre-treatment?</v>
      </c>
      <c r="AS28" s="175" t="str">
        <f>IF(ISBLANK('ENTER DATA-Distillery 4'!C61),"",'ENTER DATA-Distillery 4'!C61)</f>
        <v>If yes, which option reflects how wastewater is managed?</v>
      </c>
      <c r="AT28" s="175" t="str">
        <f>IF(ISBLANK('ENTER DATA-Distillery 4'!C62),"",'ENTER DATA-Distillery 4'!C62)</f>
        <v>Is the distillery required to have any air pollution control equipment?</v>
      </c>
      <c r="AU28" s="176" t="str">
        <f>IF(ISBLANK('ENTER DATA-Distillery 4'!C63),"",'ENTER DATA-Distillery 4'!C63)</f>
        <v>If other please explain</v>
      </c>
      <c r="AV28" s="174" t="str">
        <f>IF(ISBLANK('ENTER DATA-Distillery 4'!C66),"",'ENTER DATA-Distillery 4'!C66)</f>
        <v>Total volume finished product</v>
      </c>
      <c r="AW28" s="175" t="str">
        <f>IF(ISBLANK('ENTER DATA-Distillery 4'!C68),"",'ENTER DATA-Distillery 4'!C68)</f>
        <v>Packaged in retail containers</v>
      </c>
      <c r="AX28" s="175" t="str">
        <f>IF(ISBLANK('ENTER DATA-Distillery 4'!C69),"",'ENTER DATA-Distillery 4'!C69)</f>
        <v>Cold filled</v>
      </c>
      <c r="AY28" s="175" t="str">
        <f>IF(ISBLANK('ENTER DATA-Distillery 4'!C70),"",'ENTER DATA-Distillery 4'!C70)</f>
        <v>Carbonated</v>
      </c>
      <c r="AZ28" s="175" t="str">
        <f>IF(ISBLANK('ENTER DATA-Distillery 4'!C71),"",'ENTER DATA-Distillery 4'!C71)</f>
        <v>Refrigerated</v>
      </c>
      <c r="BA28" s="175" t="str">
        <f>IF(ISBLANK('ENTER DATA-Distillery 4'!C72),"",'ENTER DATA-Distillery 4'!C72)</f>
        <v>For statistical purchases what is your average taxable removal as reported that year to TTB? (proof gallons)</v>
      </c>
      <c r="BB28" s="175" t="str">
        <f>IF(ISBLANK('ENTER DATA-Distillery 4'!C73),"",'ENTER DATA-Distillery 4'!C73)</f>
        <v>Does your facility blow bottles onsite?</v>
      </c>
      <c r="BC28" s="174" t="str">
        <f>IF(ISBLANK('ENTER DATA-Distillery 4'!C76),"",'ENTER DATA-Distillery 4'!C76)</f>
        <v>Is distillery (excluding offices, tasting room, warehouses) climate controlled?</v>
      </c>
      <c r="BD28" s="175" t="str">
        <f>IF(ISBLANK('ENTER DATA-Distillery 4'!C79),"",'ENTER DATA-Distillery 4'!C79)</f>
        <v>Distillery</v>
      </c>
      <c r="BE28" s="175" t="str">
        <f>IF(ISBLANK('ENTER DATA-Distillery 4'!C80),"",'ENTER DATA-Distillery 4'!C80)</f>
        <v>Bottling</v>
      </c>
      <c r="BF28" s="175" t="str">
        <f>IF(ISBLANK('ENTER DATA-Distillery 4'!C81),"",'ENTER DATA-Distillery 4'!C81)</f>
        <v>Offices</v>
      </c>
      <c r="BG28" s="175" t="str">
        <f>IF(ISBLANK('ENTER DATA-Distillery 4'!C82),"",'ENTER DATA-Distillery 4'!C82)</f>
        <v>Tasting Room</v>
      </c>
      <c r="BH28" s="175" t="str">
        <f>IF(ISBLANK('ENTER DATA-Distillery 4'!C83),"",'ENTER DATA-Distillery 4'!C83)</f>
        <v>Warehouse</v>
      </c>
      <c r="BI28" s="175" t="str">
        <f>IF(ISBLANK('ENTER DATA-Distillery 4'!C84),"",'ENTER DATA-Distillery 4'!C84)</f>
        <v>Other</v>
      </c>
      <c r="BJ28" s="175" t="str">
        <f>IF(ISBLANK('ENTER DATA-Distillery 4'!C85),"",'ENTER DATA-Distillery 4'!C85)</f>
        <v>If other (write-in)</v>
      </c>
      <c r="BK28" s="202" t="str">
        <f>IF(ISBLANK('ENTER DATA-Distillery 4'!C88),"",'ENTER DATA-Distillery 4'!C88)</f>
        <v>Would you like to receive updates on the progress of the EPI and ENERGY STAR?</v>
      </c>
      <c r="BL28" t="str">
        <f>IF(ISBLANK('ENTER DATA-Distillery 4'!C89),"",'ENTER DATA-Distillery 4'!C89)</f>
        <v/>
      </c>
      <c r="BM28" t="str">
        <f>IF(ISBLANK('ENTER DATA-Distillery 4'!C90),"",'ENTER DATA-Distillery 4'!C90)</f>
        <v/>
      </c>
    </row>
    <row r="29" spans="1:65" x14ac:dyDescent="0.45">
      <c r="A29" t="s">
        <v>204</v>
      </c>
      <c r="B29" s="186" t="str">
        <f>IF(ISBLANK('ENTER DATA-Distillery 4'!$D$2),"",'ENTER DATA-Distillery 4'!$D$2)</f>
        <v/>
      </c>
      <c r="C29" s="181" t="str">
        <f>IF(ISBLANK('ENTER DATA-Distillery 4'!$I$2),"",'ENTER DATA-Distillery 4'!$I$2)</f>
        <v/>
      </c>
      <c r="D29" s="181" t="str">
        <f>IF(ISBLANK('ENTER DATA-Distillery 4'!$I$3),"",'ENTER DATA-Distillery 4'!$I$3)</f>
        <v/>
      </c>
      <c r="E29" s="182" t="str">
        <f>IF(ISBLANK('ENTER DATA-Distillery 4'!D5),"",'ENTER DATA-Distillery 4'!D5)</f>
        <v>Select unit</v>
      </c>
      <c r="F29" s="179" t="str">
        <f>IF(ISBLANK('ENTER DATA-Distillery 4'!D7),"",'ENTER DATA-Distillery 4'!D7)</f>
        <v>kWh</v>
      </c>
      <c r="G29" s="180" t="str">
        <f>IF(ISBLANK('ENTER DATA-Distillery 4'!D8),"",'ENTER DATA-Distillery 4'!D8)</f>
        <v>kWh</v>
      </c>
      <c r="H29" s="180" t="str">
        <f>IF(ISBLANK('ENTER DATA-Distillery 4'!D9),"",'ENTER DATA-Distillery 4'!D9)</f>
        <v>Gallons</v>
      </c>
      <c r="I29" s="181" t="str">
        <f>IF(ISBLANK('ENTER DATA-Distillery 4'!D10),"",'ENTER DATA-Distillery 4'!D10)</f>
        <v>Gallons</v>
      </c>
      <c r="J29" s="181" t="str">
        <f>IF(ISBLANK('ENTER DATA-Distillery 4'!D11),"",'ENTER DATA-Distillery 4'!D11)</f>
        <v>Therms</v>
      </c>
      <c r="K29" s="181" t="str">
        <f>IF(ISBLANK('ENTER DATA-Distillery 4'!D12),"",'ENTER DATA-Distillery 4'!D12)</f>
        <v>Therms</v>
      </c>
      <c r="L29" s="181" t="str">
        <f>IF(ISBLANK('ENTER DATA-Distillery 4'!D13),"",'ENTER DATA-Distillery 4'!D13)</f>
        <v>MMBtu</v>
      </c>
      <c r="M29" s="181" t="str">
        <f>IF(ISBLANK('ENTER DATA-Distillery 4'!D14),"",'ENTER DATA-Distillery 4'!D14)</f>
        <v>MMBtu</v>
      </c>
      <c r="N29" s="181" t="str">
        <f>IF(ISBLANK('ENTER DATA-Distillery 4'!D15),"",'ENTER DATA-Distillery 4'!D15)</f>
        <v>MMBtu</v>
      </c>
      <c r="O29" s="181" t="str">
        <f>IF(ISBLANK('ENTER DATA-Distillery 4'!D16),"",'ENTER DATA-Distillery 4'!D16)</f>
        <v>MMBtu</v>
      </c>
      <c r="P29" s="181" t="str">
        <f>IF(ISBLANK('ENTER DATA-Distillery 4'!D17),"",'ENTER DATA-Distillery 4'!D17)</f>
        <v>MMBtu</v>
      </c>
      <c r="Q29" s="181" t="str">
        <f>IF(ISBLANK('ENTER DATA-Distillery 4'!D18),"",'ENTER DATA-Distillery 4'!D18)</f>
        <v>MMBtu</v>
      </c>
      <c r="R29" s="182" t="str">
        <f>IF(ISBLANK('ENTER DATA-Distillery 4'!D19),"",'ENTER DATA-Distillery 4'!D19)</f>
        <v>Yes/No</v>
      </c>
      <c r="S29" s="183" t="str">
        <f>IF(ISBLANK('ENTER DATA-Distillery 4'!D22),"",'ENTER DATA-Distillery 4'!D22)</f>
        <v>kg</v>
      </c>
      <c r="T29" s="184" t="str">
        <f>IF(ISBLANK('ENTER DATA-Distillery 4'!D23),"",'ENTER DATA-Distillery 4'!D23)</f>
        <v>kg</v>
      </c>
      <c r="U29" s="184" t="str">
        <f>IF(ISBLANK('ENTER DATA-Distillery 4'!D24),"",'ENTER DATA-Distillery 4'!D24)</f>
        <v>kg</v>
      </c>
      <c r="V29" s="184" t="str">
        <f>IF(ISBLANK('ENTER DATA-Distillery 4'!D25),"",'ENTER DATA-Distillery 4'!D25)</f>
        <v>kg</v>
      </c>
      <c r="W29" s="184" t="str">
        <f>IF(ISBLANK('ENTER DATA-Distillery 4'!D26),"",'ENTER DATA-Distillery 4'!D26)</f>
        <v>kg</v>
      </c>
      <c r="X29" s="184" t="str">
        <f>IF(ISBLANK('ENTER DATA-Distillery 4'!D27),"",'ENTER DATA-Distillery 4'!D27)</f>
        <v>kg</v>
      </c>
      <c r="Y29" s="184" t="str">
        <f>IF(ISBLANK('ENTER DATA-Distillery 4'!D28),"",'ENTER DATA-Distillery 4'!D28)</f>
        <v>kg</v>
      </c>
      <c r="Z29" s="184" t="str">
        <f>IF(ISBLANK('ENTER DATA-Distillery 4'!D29),"",'ENTER DATA-Distillery 4'!D29)</f>
        <v>kg</v>
      </c>
      <c r="AA29" s="184" t="str">
        <f>IF(ISBLANK('ENTER DATA-Distillery 4'!D30),"",'ENTER DATA-Distillery 4'!D30)</f>
        <v>kg</v>
      </c>
      <c r="AB29" s="184" t="str">
        <f>IF(ISBLANK('ENTER DATA-Distillery 4'!D31),"",'ENTER DATA-Distillery 4'!D31)</f>
        <v>kg</v>
      </c>
      <c r="AC29" s="184" t="str">
        <f>IF(ISBLANK('ENTER DATA-Distillery 4'!D32),"",'ENTER DATA-Distillery 4'!D32)</f>
        <v>kg</v>
      </c>
      <c r="AD29" s="184" t="str">
        <f>IF(ISBLANK('ENTER DATA-Distillery 4'!D33),"",'ENTER DATA-Distillery 4'!D33)</f>
        <v>kg</v>
      </c>
      <c r="AE29" s="184" t="str">
        <f>IF(ISBLANK('ENTER DATA-Distillery 4'!D36),"",'ENTER DATA-Distillery 4'!D36)</f>
        <v>US Volumetric Gallons</v>
      </c>
      <c r="AF29" s="184" t="str">
        <f>IF(ISBLANK('ENTER DATA-Distillery 4'!D37),"",'ENTER DATA-Distillery 4'!D37)</f>
        <v>Proof Gallons</v>
      </c>
      <c r="AG29" s="185" t="str">
        <f>IF(ISBLANK('ENTER DATA-Distillery 4'!D39),"",'ENTER DATA-Distillery 4'!D39)</f>
        <v>US Gallons</v>
      </c>
      <c r="AH29" s="186" t="str">
        <f>IF(ISBLANK('ENTER DATA-Distillery 4'!D42),"",'ENTER DATA-Distillery 4'!D42)</f>
        <v>Select</v>
      </c>
      <c r="AI29" s="187" t="str">
        <f>IF(ISBLANK('ENTER DATA-Distillery 4'!D43),"",'ENTER DATA-Distillery 4'!D43)</f>
        <v>Percentage</v>
      </c>
      <c r="AJ29" s="184" t="str">
        <f>IF(ISBLANK('ENTER DATA-Distillery 4'!D46),"",'ENTER DATA-Distillery 4'!D46)</f>
        <v>US Volumetric Gallons</v>
      </c>
      <c r="AK29" s="184" t="str">
        <f>IF(ISBLANK('ENTER DATA-Distillery 4'!D47),"",'ENTER DATA-Distillery 4'!D47)</f>
        <v>US Volumetric Gallons</v>
      </c>
      <c r="AL29" s="181" t="str">
        <f>IF(ISBLANK('ENTER DATA-Distillery 4'!D48),"",'ENTER DATA-Distillery 4'!D48)</f>
        <v>Proof Gallons</v>
      </c>
      <c r="AM29" s="188" t="str">
        <f>IF(ISBLANK('ENTER DATA-Distillery 4'!D50),"",'ENTER DATA-Distillery 4'!D50)</f>
        <v>Select</v>
      </c>
      <c r="AN29" s="189" t="str">
        <f>IF(ISBLANK('ENTER DATA-Distillery 4'!D51),"",'ENTER DATA-Distillery 4'!D51)</f>
        <v>Write in</v>
      </c>
      <c r="AO29" s="183" t="str">
        <f>IF(ISBLANK('ENTER DATA-Distillery 4'!D55),"",'ENTER DATA-Distillery 4'!D55)</f>
        <v>kg</v>
      </c>
      <c r="AP29" s="184" t="str">
        <f>IF(ISBLANK('ENTER DATA-Distillery 4'!D56),"",'ENTER DATA-Distillery 4'!D56)</f>
        <v>kg</v>
      </c>
      <c r="AQ29" s="187" t="str">
        <f>IF(ISBLANK('ENTER DATA-Distillery 4'!D57),"",'ENTER DATA-Distillery 4'!D57)</f>
        <v>Percentage</v>
      </c>
      <c r="AR29" s="181" t="str">
        <f>IF(ISBLANK('ENTER DATA-Distillery 4'!D60),"",'ENTER DATA-Distillery 4'!D60)</f>
        <v>Select</v>
      </c>
      <c r="AS29" s="181" t="str">
        <f>IF(ISBLANK('ENTER DATA-Distillery 4'!D61),"",'ENTER DATA-Distillery 4'!D61)</f>
        <v>Select</v>
      </c>
      <c r="AT29" s="181" t="str">
        <f>IF(ISBLANK('ENTER DATA-Distillery 4'!D62),"",'ENTER DATA-Distillery 4'!D62)</f>
        <v>Select</v>
      </c>
      <c r="AU29" s="182" t="str">
        <f>IF(ISBLANK('ENTER DATA-Distillery 4'!D63),"",'ENTER DATA-Distillery 4'!D63)</f>
        <v>Text</v>
      </c>
      <c r="AV29" s="186" t="str">
        <f>IF(ISBLANK('ENTER DATA-Distillery 4'!D66),"",'ENTER DATA-Distillery 4'!D66)</f>
        <v>US Gallons</v>
      </c>
      <c r="AW29" s="187" t="str">
        <f>IF(ISBLANK('ENTER DATA-Distillery 4'!D68),"",'ENTER DATA-Distillery 4'!D68)</f>
        <v>Percentage</v>
      </c>
      <c r="AX29" s="187" t="str">
        <f>IF(ISBLANK('ENTER DATA-Distillery 4'!D69),"",'ENTER DATA-Distillery 4'!D69)</f>
        <v>Percentage</v>
      </c>
      <c r="AY29" s="187" t="str">
        <f>IF(ISBLANK('ENTER DATA-Distillery 4'!D70),"",'ENTER DATA-Distillery 4'!D70)</f>
        <v>Percentage</v>
      </c>
      <c r="AZ29" s="187" t="str">
        <f>IF(ISBLANK('ENTER DATA-Distillery 4'!D71),"",'ENTER DATA-Distillery 4'!D71)</f>
        <v>Percentage</v>
      </c>
      <c r="BA29" s="181" t="str">
        <f>IF(ISBLANK('ENTER DATA-Distillery 4'!D72),"",'ENTER DATA-Distillery 4'!D72)</f>
        <v>Proof gallons</v>
      </c>
      <c r="BB29" s="188" t="str">
        <f>IF(ISBLANK('ENTER DATA-Distillery 4'!D73),"",'ENTER DATA-Distillery 4'!D73)</f>
        <v>Text</v>
      </c>
      <c r="BC29" s="186" t="str">
        <f>IF(ISBLANK('ENTER DATA-Distillery 4'!D76),"",'ENTER DATA-Distillery 4'!D76)</f>
        <v>Select</v>
      </c>
      <c r="BD29" s="187" t="str">
        <f>IF(ISBLANK('ENTER DATA-Distillery 4'!D79),"",'ENTER DATA-Distillery 4'!D79)</f>
        <v>Percent</v>
      </c>
      <c r="BE29" s="187" t="str">
        <f>IF(ISBLANK('ENTER DATA-Distillery 4'!D80),"",'ENTER DATA-Distillery 4'!D80)</f>
        <v>Percent</v>
      </c>
      <c r="BF29" s="187" t="str">
        <f>IF(ISBLANK('ENTER DATA-Distillery 4'!D81),"",'ENTER DATA-Distillery 4'!D81)</f>
        <v>Percent</v>
      </c>
      <c r="BG29" s="187" t="str">
        <f>IF(ISBLANK('ENTER DATA-Distillery 4'!D82),"",'ENTER DATA-Distillery 4'!D82)</f>
        <v>Percent</v>
      </c>
      <c r="BH29" s="187" t="str">
        <f>IF(ISBLANK('ENTER DATA-Distillery 4'!D83),"",'ENTER DATA-Distillery 4'!D83)</f>
        <v>Percent</v>
      </c>
      <c r="BI29" s="187" t="str">
        <f>IF(ISBLANK('ENTER DATA-Distillery 4'!D84),"",'ENTER DATA-Distillery 4'!D84)</f>
        <v>Percent</v>
      </c>
      <c r="BJ29" s="187" t="str">
        <f>IF(ISBLANK('ENTER DATA-Distillery 4'!D85),"",'ENTER DATA-Distillery 4'!D85)</f>
        <v>Text</v>
      </c>
      <c r="BK29" s="203" t="str">
        <f>IF(ISBLANK('ENTER DATA-Distillery 4'!D88),"",'ENTER DATA-Distillery 4'!D88)</f>
        <v>Yes</v>
      </c>
      <c r="BL29" t="str">
        <f>IF(ISBLANK('ENTER DATA-Distillery 4'!D89),"",'ENTER DATA-Distillery 4'!D89)</f>
        <v/>
      </c>
      <c r="BM29" t="str">
        <f>IF(ISBLANK('ENTER DATA-Distillery 4'!D90),"",'ENTER DATA-Distillery 4'!D90)</f>
        <v/>
      </c>
    </row>
    <row r="30" spans="1:65" x14ac:dyDescent="0.45">
      <c r="A30" t="s">
        <v>204</v>
      </c>
      <c r="B30" s="157" t="str">
        <f>IF(ISBLANK('ENTER DATA-Distillery 4'!$D$2),"",'ENTER DATA-Distillery 4'!$D$2)</f>
        <v/>
      </c>
      <c r="C30" s="158" t="str">
        <f>IF(ISBLANK('ENTER DATA-Distillery 4'!$I$2),"",'ENTER DATA-Distillery 4'!$I$2)</f>
        <v/>
      </c>
      <c r="D30" s="158" t="str">
        <f>IF(ISBLANK('ENTER DATA-Distillery 4'!$I$3),"",'ENTER DATA-Distillery 4'!$I$3)</f>
        <v/>
      </c>
      <c r="E30" s="159">
        <f>IF(ISBLANK('ENTER DATA-Distillery 4'!E5),"",'ENTER DATA-Distillery 4'!E5)</f>
        <v>2020</v>
      </c>
      <c r="F30" s="207" t="str">
        <f>IF(ISBLANK('ENTER DATA-Distillery 4'!E7),"",'ENTER DATA-Distillery 4'!E7)</f>
        <v/>
      </c>
      <c r="G30" s="206" t="str">
        <f>IF(ISBLANK('ENTER DATA-Distillery 4'!E8),"",'ENTER DATA-Distillery 4'!E8)</f>
        <v/>
      </c>
      <c r="H30" s="206" t="str">
        <f>IF(ISBLANK('ENTER DATA-Distillery 4'!E9),"",'ENTER DATA-Distillery 4'!E9)</f>
        <v/>
      </c>
      <c r="I30" s="206" t="str">
        <f>IF(ISBLANK('ENTER DATA-Distillery 4'!E10),"",'ENTER DATA-Distillery 4'!E10)</f>
        <v/>
      </c>
      <c r="J30" s="206" t="str">
        <f>IF(ISBLANK('ENTER DATA-Distillery 4'!E11),"",'ENTER DATA-Distillery 4'!E11)</f>
        <v/>
      </c>
      <c r="K30" s="206" t="str">
        <f>IF(ISBLANK('ENTER DATA-Distillery 4'!E12),"",'ENTER DATA-Distillery 4'!E12)</f>
        <v/>
      </c>
      <c r="L30" s="206" t="str">
        <f>IF(ISBLANK('ENTER DATA-Distillery 4'!E13),"",'ENTER DATA-Distillery 4'!E13)</f>
        <v/>
      </c>
      <c r="M30" s="206" t="str">
        <f>IF(ISBLANK('ENTER DATA-Distillery 4'!E14),"",'ENTER DATA-Distillery 4'!E14)</f>
        <v/>
      </c>
      <c r="N30" s="206" t="str">
        <f>IF(ISBLANK('ENTER DATA-Distillery 4'!E15),"",'ENTER DATA-Distillery 4'!E15)</f>
        <v/>
      </c>
      <c r="O30" s="206" t="str">
        <f>IF(ISBLANK('ENTER DATA-Distillery 4'!E16),"",'ENTER DATA-Distillery 4'!E16)</f>
        <v/>
      </c>
      <c r="P30" s="206" t="str">
        <f>IF(ISBLANK('ENTER DATA-Distillery 4'!E17),"",'ENTER DATA-Distillery 4'!E17)</f>
        <v/>
      </c>
      <c r="Q30" s="206" t="str">
        <f>IF(ISBLANK('ENTER DATA-Distillery 4'!E18),"",'ENTER DATA-Distillery 4'!E18)</f>
        <v/>
      </c>
      <c r="R30" s="161" t="str">
        <f>IF(ISBLANK('ENTER DATA-Distillery 4'!E19),"",'ENTER DATA-Distillery 4'!E19)</f>
        <v/>
      </c>
      <c r="S30" s="207" t="str">
        <f>IF(ISBLANK('ENTER DATA-Distillery 4'!E22),"",'ENTER DATA-Distillery 4'!E22)</f>
        <v/>
      </c>
      <c r="T30" s="206" t="str">
        <f>IF(ISBLANK('ENTER DATA-Distillery 4'!E23),"",'ENTER DATA-Distillery 4'!E23)</f>
        <v/>
      </c>
      <c r="U30" s="206" t="str">
        <f>IF(ISBLANK('ENTER DATA-Distillery 4'!E24),"",'ENTER DATA-Distillery 4'!E24)</f>
        <v/>
      </c>
      <c r="V30" s="206" t="str">
        <f>IF(ISBLANK('ENTER DATA-Distillery 4'!E25),"",'ENTER DATA-Distillery 4'!E25)</f>
        <v/>
      </c>
      <c r="W30" s="206" t="str">
        <f>IF(ISBLANK('ENTER DATA-Distillery 4'!E26),"",'ENTER DATA-Distillery 4'!E26)</f>
        <v/>
      </c>
      <c r="X30" s="206" t="str">
        <f>IF(ISBLANK('ENTER DATA-Distillery 4'!E27),"",'ENTER DATA-Distillery 4'!E27)</f>
        <v/>
      </c>
      <c r="Y30" s="206" t="str">
        <f>IF(ISBLANK('ENTER DATA-Distillery 4'!E28),"",'ENTER DATA-Distillery 4'!E28)</f>
        <v/>
      </c>
      <c r="Z30" s="206" t="str">
        <f>IF(ISBLANK('ENTER DATA-Distillery 4'!E29),"",'ENTER DATA-Distillery 4'!E29)</f>
        <v/>
      </c>
      <c r="AA30" s="206" t="str">
        <f>IF(ISBLANK('ENTER DATA-Distillery 4'!E30),"",'ENTER DATA-Distillery 4'!E30)</f>
        <v/>
      </c>
      <c r="AB30" s="206" t="str">
        <f>IF(ISBLANK('ENTER DATA-Distillery 4'!E31),"",'ENTER DATA-Distillery 4'!E31)</f>
        <v/>
      </c>
      <c r="AC30" s="206" t="str">
        <f>IF(ISBLANK('ENTER DATA-Distillery 4'!E32),"",'ENTER DATA-Distillery 4'!E32)</f>
        <v/>
      </c>
      <c r="AD30" s="206" t="str">
        <f>IF(ISBLANK('ENTER DATA-Distillery 4'!E33),"",'ENTER DATA-Distillery 4'!E33)</f>
        <v/>
      </c>
      <c r="AE30" s="206" t="str">
        <f>IF(ISBLANK('ENTER DATA-Distillery 4'!E36),"",'ENTER DATA-Distillery 4'!E36)</f>
        <v/>
      </c>
      <c r="AF30" s="206" t="str">
        <f>IF(ISBLANK('ENTER DATA-Distillery 4'!E37),"",'ENTER DATA-Distillery 4'!E37)</f>
        <v/>
      </c>
      <c r="AG30" s="208" t="str">
        <f>IF(ISBLANK('ENTER DATA-Distillery 4'!E39),"",'ENTER DATA-Distillery 4'!E39)</f>
        <v/>
      </c>
      <c r="AH30" s="160" t="str">
        <f>IF(ISBLANK('ENTER DATA-Distillery 4'!E42),"",'ENTER DATA-Distillery 4'!E42)</f>
        <v/>
      </c>
      <c r="AI30" s="205" t="str">
        <f>IF(ISBLANK('ENTER DATA-Distillery 4'!E43),"",'ENTER DATA-Distillery 4'!E43)</f>
        <v/>
      </c>
      <c r="AJ30" s="206" t="str">
        <f>IF(ISBLANK('ENTER DATA-Distillery 4'!E46),"",'ENTER DATA-Distillery 4'!E46)</f>
        <v/>
      </c>
      <c r="AK30" s="206" t="str">
        <f>IF(ISBLANK('ENTER DATA-Distillery 4'!E47),"",'ENTER DATA-Distillery 4'!E47)</f>
        <v/>
      </c>
      <c r="AL30" s="206" t="str">
        <f>IF(ISBLANK('ENTER DATA-Distillery 4'!E48),"",'ENTER DATA-Distillery 4'!E48)</f>
        <v/>
      </c>
      <c r="AM30" s="166" t="str">
        <f>IF(ISBLANK('ENTER DATA-Distillery 4'!E50),"",'ENTER DATA-Distillery 4'!E50)</f>
        <v/>
      </c>
      <c r="AN30" s="167" t="str">
        <f>IF(ISBLANK('ENTER DATA-Distillery 4'!E51),"",'ENTER DATA-Distillery 4'!E51)</f>
        <v/>
      </c>
      <c r="AO30" s="207" t="str">
        <f>IF(ISBLANK('ENTER DATA-Distillery 4'!E55),"",'ENTER DATA-Distillery 4'!E55)</f>
        <v/>
      </c>
      <c r="AP30" s="206" t="str">
        <f>IF(ISBLANK('ENTER DATA-Distillery 4'!E56),"",'ENTER DATA-Distillery 4'!E56)</f>
        <v/>
      </c>
      <c r="AQ30" s="205" t="str">
        <f>IF(ISBLANK('ENTER DATA-Distillery 4'!E57),"",'ENTER DATA-Distillery 4'!E57)</f>
        <v/>
      </c>
      <c r="AR30" s="50" t="str">
        <f>IF(ISBLANK('ENTER DATA-Distillery 4'!E60),"",'ENTER DATA-Distillery 4'!E60)</f>
        <v/>
      </c>
      <c r="AS30" s="50" t="str">
        <f>IF(ISBLANK('ENTER DATA-Distillery 4'!E61),"",'ENTER DATA-Distillery 4'!E61)</f>
        <v/>
      </c>
      <c r="AT30" s="50" t="str">
        <f>IF(ISBLANK('ENTER DATA-Distillery 4'!E62),"",'ENTER DATA-Distillery 4'!E62)</f>
        <v/>
      </c>
      <c r="AU30" s="161" t="str">
        <f>IF(ISBLANK('ENTER DATA-Distillery 4'!E63),"",'ENTER DATA-Distillery 4'!E63)</f>
        <v/>
      </c>
      <c r="AV30" s="207" t="str">
        <f>IF(ISBLANK('ENTER DATA-Distillery 4'!E66),"",'ENTER DATA-Distillery 4'!E66)</f>
        <v/>
      </c>
      <c r="AW30" s="165" t="str">
        <f>IF(ISBLANK('ENTER DATA-Distillery 4'!E68),"",'ENTER DATA-Distillery 4'!E68)</f>
        <v/>
      </c>
      <c r="AX30" s="165" t="str">
        <f>IF(ISBLANK('ENTER DATA-Distillery 4'!E69),"",'ENTER DATA-Distillery 4'!E69)</f>
        <v/>
      </c>
      <c r="AY30" s="165" t="str">
        <f>IF(ISBLANK('ENTER DATA-Distillery 4'!E70),"",'ENTER DATA-Distillery 4'!E70)</f>
        <v/>
      </c>
      <c r="AZ30" s="165" t="str">
        <f>IF(ISBLANK('ENTER DATA-Distillery 4'!E71),"",'ENTER DATA-Distillery 4'!E71)</f>
        <v/>
      </c>
      <c r="BA30" s="206" t="str">
        <f>IF(ISBLANK('ENTER DATA-Distillery 4'!E72),"",'ENTER DATA-Distillery 4'!E72)</f>
        <v/>
      </c>
      <c r="BB30" s="166" t="str">
        <f>IF(ISBLANK('ENTER DATA-Distillery 4'!E73),"",'ENTER DATA-Distillery 4'!E73)</f>
        <v/>
      </c>
      <c r="BC30" s="160" t="str">
        <f>IF(ISBLANK('ENTER DATA-Distillery 4'!E76),"",'ENTER DATA-Distillery 4'!E76)</f>
        <v/>
      </c>
      <c r="BD30" s="165" t="str">
        <f>IF(ISBLANK('ENTER DATA-Distillery 4'!E79),"",'ENTER DATA-Distillery 4'!E79)</f>
        <v/>
      </c>
      <c r="BE30" s="165" t="str">
        <f>IF(ISBLANK('ENTER DATA-Distillery 4'!E80),"",'ENTER DATA-Distillery 4'!E80)</f>
        <v/>
      </c>
      <c r="BF30" s="165" t="str">
        <f>IF(ISBLANK('ENTER DATA-Distillery 4'!E81),"",'ENTER DATA-Distillery 4'!E81)</f>
        <v/>
      </c>
      <c r="BG30" s="165" t="str">
        <f>IF(ISBLANK('ENTER DATA-Distillery 4'!E82),"",'ENTER DATA-Distillery 4'!E82)</f>
        <v/>
      </c>
      <c r="BH30" s="165" t="str">
        <f>IF(ISBLANK('ENTER DATA-Distillery 4'!E83),"",'ENTER DATA-Distillery 4'!E83)</f>
        <v/>
      </c>
      <c r="BI30" s="165" t="str">
        <f>IF(ISBLANK('ENTER DATA-Distillery 4'!E84),"",'ENTER DATA-Distillery 4'!E84)</f>
        <v/>
      </c>
      <c r="BJ30" s="165" t="str">
        <f>IF(ISBLANK('ENTER DATA-Distillery 4'!E85),"",'ENTER DATA-Distillery 4'!E85)</f>
        <v/>
      </c>
      <c r="BK30" s="204" t="str">
        <f>IF(ISBLANK('ENTER DATA-Distillery 4'!E88),"",'ENTER DATA-Distillery 4'!E88)</f>
        <v/>
      </c>
      <c r="BL30" t="str">
        <f>IF(ISBLANK('ENTER DATA-Distillery 4'!E89),"",'ENTER DATA-Distillery 4'!E89)</f>
        <v/>
      </c>
      <c r="BM30" t="str">
        <f>IF(ISBLANK('ENTER DATA-Distillery 4'!E90),"",'ENTER DATA-Distillery 4'!E90)</f>
        <v/>
      </c>
    </row>
    <row r="31" spans="1:65" x14ac:dyDescent="0.45">
      <c r="A31" t="s">
        <v>204</v>
      </c>
      <c r="B31" s="160" t="str">
        <f>IF(ISBLANK('ENTER DATA-Distillery 4'!$D$2),"",'ENTER DATA-Distillery 4'!$D$2)</f>
        <v/>
      </c>
      <c r="C31" s="50" t="str">
        <f>IF(ISBLANK('ENTER DATA-Distillery 4'!$I$2),"",'ENTER DATA-Distillery 4'!$I$2)</f>
        <v/>
      </c>
      <c r="D31" s="50" t="str">
        <f>IF(ISBLANK('ENTER DATA-Distillery 4'!$I$3),"",'ENTER DATA-Distillery 4'!$I$3)</f>
        <v/>
      </c>
      <c r="E31" s="161">
        <f>IF(ISBLANK('ENTER DATA-Distillery 4'!F5),"",'ENTER DATA-Distillery 4'!F5)</f>
        <v>2017</v>
      </c>
      <c r="F31" s="207" t="str">
        <f>IF(ISBLANK('ENTER DATA-Distillery 4'!F7),"",'ENTER DATA-Distillery 4'!F7)</f>
        <v/>
      </c>
      <c r="G31" s="206" t="str">
        <f>IF(ISBLANK('ENTER DATA-Distillery 4'!F8),"",'ENTER DATA-Distillery 4'!F8)</f>
        <v/>
      </c>
      <c r="H31" s="206" t="str">
        <f>IF(ISBLANK('ENTER DATA-Distillery 4'!F9),"",'ENTER DATA-Distillery 4'!F9)</f>
        <v/>
      </c>
      <c r="I31" s="206" t="str">
        <f>IF(ISBLANK('ENTER DATA-Distillery 4'!F10),"",'ENTER DATA-Distillery 4'!F10)</f>
        <v/>
      </c>
      <c r="J31" s="206" t="str">
        <f>IF(ISBLANK('ENTER DATA-Distillery 4'!F11),"",'ENTER DATA-Distillery 4'!F11)</f>
        <v/>
      </c>
      <c r="K31" s="206" t="str">
        <f>IF(ISBLANK('ENTER DATA-Distillery 4'!F12),"",'ENTER DATA-Distillery 4'!F12)</f>
        <v/>
      </c>
      <c r="L31" s="206" t="str">
        <f>IF(ISBLANK('ENTER DATA-Distillery 4'!F13),"",'ENTER DATA-Distillery 4'!F13)</f>
        <v/>
      </c>
      <c r="M31" s="206" t="str">
        <f>IF(ISBLANK('ENTER DATA-Distillery 4'!F14),"",'ENTER DATA-Distillery 4'!F14)</f>
        <v/>
      </c>
      <c r="N31" s="206" t="str">
        <f>IF(ISBLANK('ENTER DATA-Distillery 4'!F15),"",'ENTER DATA-Distillery 4'!F15)</f>
        <v/>
      </c>
      <c r="O31" s="206" t="str">
        <f>IF(ISBLANK('ENTER DATA-Distillery 4'!F16),"",'ENTER DATA-Distillery 4'!F16)</f>
        <v/>
      </c>
      <c r="P31" s="206" t="str">
        <f>IF(ISBLANK('ENTER DATA-Distillery 4'!F17),"",'ENTER DATA-Distillery 4'!F17)</f>
        <v/>
      </c>
      <c r="Q31" s="206" t="str">
        <f>IF(ISBLANK('ENTER DATA-Distillery 4'!F18),"",'ENTER DATA-Distillery 4'!F18)</f>
        <v/>
      </c>
      <c r="R31" s="161" t="str">
        <f>IF(ISBLANK('ENTER DATA-Distillery 4'!F19),"",'ENTER DATA-Distillery 4'!F19)</f>
        <v/>
      </c>
      <c r="S31" s="207" t="str">
        <f>IF(ISBLANK('ENTER DATA-Distillery 4'!F22),"",'ENTER DATA-Distillery 4'!F22)</f>
        <v/>
      </c>
      <c r="T31" s="206" t="str">
        <f>IF(ISBLANK('ENTER DATA-Distillery 4'!F23),"",'ENTER DATA-Distillery 4'!F23)</f>
        <v/>
      </c>
      <c r="U31" s="206" t="str">
        <f>IF(ISBLANK('ENTER DATA-Distillery 4'!F24),"",'ENTER DATA-Distillery 4'!F24)</f>
        <v/>
      </c>
      <c r="V31" s="206" t="str">
        <f>IF(ISBLANK('ENTER DATA-Distillery 4'!F25),"",'ENTER DATA-Distillery 4'!F25)</f>
        <v/>
      </c>
      <c r="W31" s="206" t="str">
        <f>IF(ISBLANK('ENTER DATA-Distillery 4'!F26),"",'ENTER DATA-Distillery 4'!F26)</f>
        <v/>
      </c>
      <c r="X31" s="206" t="str">
        <f>IF(ISBLANK('ENTER DATA-Distillery 4'!F27),"",'ENTER DATA-Distillery 4'!F27)</f>
        <v/>
      </c>
      <c r="Y31" s="206" t="str">
        <f>IF(ISBLANK('ENTER DATA-Distillery 4'!F28),"",'ENTER DATA-Distillery 4'!F28)</f>
        <v/>
      </c>
      <c r="Z31" s="206" t="str">
        <f>IF(ISBLANK('ENTER DATA-Distillery 4'!F29),"",'ENTER DATA-Distillery 4'!F29)</f>
        <v/>
      </c>
      <c r="AA31" s="206" t="str">
        <f>IF(ISBLANK('ENTER DATA-Distillery 4'!F30),"",'ENTER DATA-Distillery 4'!F30)</f>
        <v/>
      </c>
      <c r="AB31" s="206" t="str">
        <f>IF(ISBLANK('ENTER DATA-Distillery 4'!F31),"",'ENTER DATA-Distillery 4'!F31)</f>
        <v/>
      </c>
      <c r="AC31" s="206" t="str">
        <f>IF(ISBLANK('ENTER DATA-Distillery 4'!F32),"",'ENTER DATA-Distillery 4'!F32)</f>
        <v/>
      </c>
      <c r="AD31" s="206" t="str">
        <f>IF(ISBLANK('ENTER DATA-Distillery 4'!F33),"",'ENTER DATA-Distillery 4'!F33)</f>
        <v/>
      </c>
      <c r="AE31" s="206" t="str">
        <f>IF(ISBLANK('ENTER DATA-Distillery 4'!F36),"",'ENTER DATA-Distillery 4'!F36)</f>
        <v/>
      </c>
      <c r="AF31" s="206" t="str">
        <f>IF(ISBLANK('ENTER DATA-Distillery 4'!F37),"",'ENTER DATA-Distillery 4'!F37)</f>
        <v/>
      </c>
      <c r="AG31" s="208" t="str">
        <f>IF(ISBLANK('ENTER DATA-Distillery 4'!F39),"",'ENTER DATA-Distillery 4'!F39)</f>
        <v/>
      </c>
      <c r="AH31" s="160" t="str">
        <f>IF(ISBLANK('ENTER DATA-Distillery 4'!F42),"",'ENTER DATA-Distillery 4'!F42)</f>
        <v/>
      </c>
      <c r="AI31" s="205" t="str">
        <f>IF(ISBLANK('ENTER DATA-Distillery 4'!F43),"",'ENTER DATA-Distillery 4'!F43)</f>
        <v/>
      </c>
      <c r="AJ31" s="206" t="str">
        <f>IF(ISBLANK('ENTER DATA-Distillery 4'!F46),"",'ENTER DATA-Distillery 4'!F46)</f>
        <v/>
      </c>
      <c r="AK31" s="206" t="str">
        <f>IF(ISBLANK('ENTER DATA-Distillery 4'!F47),"",'ENTER DATA-Distillery 4'!F47)</f>
        <v/>
      </c>
      <c r="AL31" s="206" t="str">
        <f>IF(ISBLANK('ENTER DATA-Distillery 4'!F48),"",'ENTER DATA-Distillery 4'!F48)</f>
        <v/>
      </c>
      <c r="AM31" s="166" t="str">
        <f>IF(ISBLANK('ENTER DATA-Distillery 4'!F50),"",'ENTER DATA-Distillery 4'!F50)</f>
        <v/>
      </c>
      <c r="AN31" s="167" t="str">
        <f>IF(ISBLANK('ENTER DATA-Distillery 4'!F51),"",'ENTER DATA-Distillery 4'!F51)</f>
        <v/>
      </c>
      <c r="AO31" s="207" t="str">
        <f>IF(ISBLANK('ENTER DATA-Distillery 4'!F55),"",'ENTER DATA-Distillery 4'!F55)</f>
        <v/>
      </c>
      <c r="AP31" s="206" t="str">
        <f>IF(ISBLANK('ENTER DATA-Distillery 4'!F56),"",'ENTER DATA-Distillery 4'!F56)</f>
        <v/>
      </c>
      <c r="AQ31" s="205" t="str">
        <f>IF(ISBLANK('ENTER DATA-Distillery 4'!F57),"",'ENTER DATA-Distillery 4'!F57)</f>
        <v/>
      </c>
      <c r="AR31" s="50" t="str">
        <f>IF(ISBLANK('ENTER DATA-Distillery 4'!F60),"",'ENTER DATA-Distillery 4'!F60)</f>
        <v/>
      </c>
      <c r="AS31" s="50" t="str">
        <f>IF(ISBLANK('ENTER DATA-Distillery 4'!F61),"",'ENTER DATA-Distillery 4'!F61)</f>
        <v/>
      </c>
      <c r="AT31" s="50" t="str">
        <f>IF(ISBLANK('ENTER DATA-Distillery 4'!F62),"",'ENTER DATA-Distillery 4'!F62)</f>
        <v/>
      </c>
      <c r="AU31" s="161" t="str">
        <f>IF(ISBLANK('ENTER DATA-Distillery 4'!F63),"",'ENTER DATA-Distillery 4'!F63)</f>
        <v/>
      </c>
      <c r="AV31" s="207" t="str">
        <f>IF(ISBLANK('ENTER DATA-Distillery 4'!F66),"",'ENTER DATA-Distillery 4'!F66)</f>
        <v/>
      </c>
      <c r="AW31" s="165" t="str">
        <f>IF(ISBLANK('ENTER DATA-Distillery 4'!F68),"",'ENTER DATA-Distillery 4'!F68)</f>
        <v/>
      </c>
      <c r="AX31" s="165" t="str">
        <f>IF(ISBLANK('ENTER DATA-Distillery 4'!F69),"",'ENTER DATA-Distillery 4'!F69)</f>
        <v/>
      </c>
      <c r="AY31" s="165" t="str">
        <f>IF(ISBLANK('ENTER DATA-Distillery 4'!F70),"",'ENTER DATA-Distillery 4'!F70)</f>
        <v/>
      </c>
      <c r="AZ31" s="165" t="str">
        <f>IF(ISBLANK('ENTER DATA-Distillery 4'!F71),"",'ENTER DATA-Distillery 4'!F71)</f>
        <v/>
      </c>
      <c r="BA31" s="206" t="str">
        <f>IF(ISBLANK('ENTER DATA-Distillery 4'!F72),"",'ENTER DATA-Distillery 4'!F72)</f>
        <v/>
      </c>
      <c r="BB31" s="166" t="str">
        <f>IF(ISBLANK('ENTER DATA-Distillery 4'!F73),"",'ENTER DATA-Distillery 4'!F73)</f>
        <v/>
      </c>
      <c r="BC31" s="160" t="str">
        <f>IF(ISBLANK('ENTER DATA-Distillery 4'!F76),"",'ENTER DATA-Distillery 4'!F76)</f>
        <v/>
      </c>
      <c r="BD31" s="165" t="str">
        <f>IF(ISBLANK('ENTER DATA-Distillery 4'!F79),"",'ENTER DATA-Distillery 4'!F79)</f>
        <v/>
      </c>
      <c r="BE31" s="165" t="str">
        <f>IF(ISBLANK('ENTER DATA-Distillery 4'!F80),"",'ENTER DATA-Distillery 4'!F80)</f>
        <v/>
      </c>
      <c r="BF31" s="165" t="str">
        <f>IF(ISBLANK('ENTER DATA-Distillery 4'!F81),"",'ENTER DATA-Distillery 4'!F81)</f>
        <v/>
      </c>
      <c r="BG31" s="165" t="str">
        <f>IF(ISBLANK('ENTER DATA-Distillery 4'!F82),"",'ENTER DATA-Distillery 4'!F82)</f>
        <v/>
      </c>
      <c r="BH31" s="165" t="str">
        <f>IF(ISBLANK('ENTER DATA-Distillery 4'!F83),"",'ENTER DATA-Distillery 4'!F83)</f>
        <v/>
      </c>
      <c r="BI31" s="165" t="str">
        <f>IF(ISBLANK('ENTER DATA-Distillery 4'!F84),"",'ENTER DATA-Distillery 4'!F84)</f>
        <v/>
      </c>
      <c r="BJ31" s="165" t="str">
        <f>IF(ISBLANK('ENTER DATA-Distillery 4'!F85),"",'ENTER DATA-Distillery 4'!F85)</f>
        <v/>
      </c>
      <c r="BK31" s="204" t="str">
        <f>IF(ISBLANK('ENTER DATA-Distillery 4'!F88),"",'ENTER DATA-Distillery 4'!F88)</f>
        <v/>
      </c>
      <c r="BL31" t="str">
        <f>IF(ISBLANK('ENTER DATA-Distillery 4'!F89),"",'ENTER DATA-Distillery 4'!F89)</f>
        <v/>
      </c>
      <c r="BM31" t="str">
        <f>IF(ISBLANK('ENTER DATA-Distillery 4'!F90),"",'ENTER DATA-Distillery 4'!F90)</f>
        <v/>
      </c>
    </row>
    <row r="32" spans="1:65" x14ac:dyDescent="0.45">
      <c r="A32" t="s">
        <v>204</v>
      </c>
      <c r="B32" s="164" t="str">
        <f>IF(ISBLANK('ENTER DATA-Distillery 4'!$D$2),"",'ENTER DATA-Distillery 4'!$D$2)</f>
        <v/>
      </c>
      <c r="C32" s="162" t="str">
        <f>IF(ISBLANK('ENTER DATA-Distillery 4'!$I$2),"",'ENTER DATA-Distillery 4'!$I$2)</f>
        <v/>
      </c>
      <c r="D32" s="162" t="str">
        <f>IF(ISBLANK('ENTER DATA-Distillery 4'!$I$3),"",'ENTER DATA-Distillery 4'!$I$3)</f>
        <v/>
      </c>
      <c r="E32" s="163">
        <f>IF(ISBLANK('ENTER DATA-Distillery 4'!G5),"",'ENTER DATA-Distillery 4'!G5)</f>
        <v>2015</v>
      </c>
      <c r="F32" s="207" t="str">
        <f>IF(ISBLANK('ENTER DATA-Distillery 4'!G7),"",'ENTER DATA-Distillery 4'!G7)</f>
        <v/>
      </c>
      <c r="G32" s="206" t="str">
        <f>IF(ISBLANK('ENTER DATA-Distillery 4'!G8),"",'ENTER DATA-Distillery 4'!G8)</f>
        <v/>
      </c>
      <c r="H32" s="206" t="str">
        <f>IF(ISBLANK('ENTER DATA-Distillery 4'!G9),"",'ENTER DATA-Distillery 4'!G9)</f>
        <v/>
      </c>
      <c r="I32" s="206" t="str">
        <f>IF(ISBLANK('ENTER DATA-Distillery 4'!G10),"",'ENTER DATA-Distillery 4'!G10)</f>
        <v/>
      </c>
      <c r="J32" s="206" t="str">
        <f>IF(ISBLANK('ENTER DATA-Distillery 4'!G11),"",'ENTER DATA-Distillery 4'!G11)</f>
        <v/>
      </c>
      <c r="K32" s="206" t="str">
        <f>IF(ISBLANK('ENTER DATA-Distillery 4'!G12),"",'ENTER DATA-Distillery 4'!G12)</f>
        <v/>
      </c>
      <c r="L32" s="206" t="str">
        <f>IF(ISBLANK('ENTER DATA-Distillery 4'!G13),"",'ENTER DATA-Distillery 4'!G13)</f>
        <v/>
      </c>
      <c r="M32" s="206" t="str">
        <f>IF(ISBLANK('ENTER DATA-Distillery 4'!G14),"",'ENTER DATA-Distillery 4'!G14)</f>
        <v/>
      </c>
      <c r="N32" s="206" t="str">
        <f>IF(ISBLANK('ENTER DATA-Distillery 4'!G15),"",'ENTER DATA-Distillery 4'!G15)</f>
        <v/>
      </c>
      <c r="O32" s="206" t="str">
        <f>IF(ISBLANK('ENTER DATA-Distillery 4'!G16),"",'ENTER DATA-Distillery 4'!G16)</f>
        <v/>
      </c>
      <c r="P32" s="206" t="str">
        <f>IF(ISBLANK('ENTER DATA-Distillery 4'!G17),"",'ENTER DATA-Distillery 4'!G17)</f>
        <v/>
      </c>
      <c r="Q32" s="206" t="str">
        <f>IF(ISBLANK('ENTER DATA-Distillery 4'!G18),"",'ENTER DATA-Distillery 4'!G18)</f>
        <v/>
      </c>
      <c r="R32" s="167" t="str">
        <f>IF(ISBLANK('ENTER DATA-Distillery 4'!G19),"",'ENTER DATA-Distillery 4'!G19)</f>
        <v/>
      </c>
      <c r="S32" s="207" t="str">
        <f>IF(ISBLANK('ENTER DATA-Distillery 4'!G22),"",'ENTER DATA-Distillery 4'!G22)</f>
        <v/>
      </c>
      <c r="T32" s="206" t="str">
        <f>IF(ISBLANK('ENTER DATA-Distillery 4'!G23),"",'ENTER DATA-Distillery 4'!G23)</f>
        <v/>
      </c>
      <c r="U32" s="206" t="str">
        <f>IF(ISBLANK('ENTER DATA-Distillery 4'!G24),"",'ENTER DATA-Distillery 4'!G24)</f>
        <v/>
      </c>
      <c r="V32" s="206" t="str">
        <f>IF(ISBLANK('ENTER DATA-Distillery 4'!G25),"",'ENTER DATA-Distillery 4'!G25)</f>
        <v/>
      </c>
      <c r="W32" s="206" t="str">
        <f>IF(ISBLANK('ENTER DATA-Distillery 4'!G26),"",'ENTER DATA-Distillery 4'!G26)</f>
        <v/>
      </c>
      <c r="X32" s="206" t="str">
        <f>IF(ISBLANK('ENTER DATA-Distillery 4'!G27),"",'ENTER DATA-Distillery 4'!G27)</f>
        <v/>
      </c>
      <c r="Y32" s="206" t="str">
        <f>IF(ISBLANK('ENTER DATA-Distillery 4'!G28),"",'ENTER DATA-Distillery 4'!G28)</f>
        <v/>
      </c>
      <c r="Z32" s="206" t="str">
        <f>IF(ISBLANK('ENTER DATA-Distillery 4'!G29),"",'ENTER DATA-Distillery 4'!G29)</f>
        <v/>
      </c>
      <c r="AA32" s="206" t="str">
        <f>IF(ISBLANK('ENTER DATA-Distillery 4'!G30),"",'ENTER DATA-Distillery 4'!G30)</f>
        <v/>
      </c>
      <c r="AB32" s="206" t="str">
        <f>IF(ISBLANK('ENTER DATA-Distillery 4'!G31),"",'ENTER DATA-Distillery 4'!G31)</f>
        <v/>
      </c>
      <c r="AC32" s="206" t="str">
        <f>IF(ISBLANK('ENTER DATA-Distillery 4'!G32),"",'ENTER DATA-Distillery 4'!G32)</f>
        <v/>
      </c>
      <c r="AD32" s="206" t="str">
        <f>IF(ISBLANK('ENTER DATA-Distillery 4'!G33),"",'ENTER DATA-Distillery 4'!G33)</f>
        <v/>
      </c>
      <c r="AE32" s="206" t="str">
        <f>IF(ISBLANK('ENTER DATA-Distillery 4'!G36),"",'ENTER DATA-Distillery 4'!G36)</f>
        <v/>
      </c>
      <c r="AF32" s="206" t="str">
        <f>IF(ISBLANK('ENTER DATA-Distillery 4'!G37),"",'ENTER DATA-Distillery 4'!G37)</f>
        <v/>
      </c>
      <c r="AG32" s="208" t="str">
        <f>IF(ISBLANK('ENTER DATA-Distillery 4'!G39),"",'ENTER DATA-Distillery 4'!G39)</f>
        <v/>
      </c>
      <c r="AH32" s="168" t="str">
        <f>IF(ISBLANK('ENTER DATA-Distillery 4'!G42),"",'ENTER DATA-Distillery 4'!G42)</f>
        <v/>
      </c>
      <c r="AI32" s="205" t="str">
        <f>IF(ISBLANK('ENTER DATA-Distillery 4'!G43),"",'ENTER DATA-Distillery 4'!G43)</f>
        <v/>
      </c>
      <c r="AJ32" s="206" t="str">
        <f>IF(ISBLANK('ENTER DATA-Distillery 4'!G46),"",'ENTER DATA-Distillery 4'!G46)</f>
        <v/>
      </c>
      <c r="AK32" s="206" t="str">
        <f>IF(ISBLANK('ENTER DATA-Distillery 4'!G47),"",'ENTER DATA-Distillery 4'!G47)</f>
        <v/>
      </c>
      <c r="AL32" s="206" t="str">
        <f>IF(ISBLANK('ENTER DATA-Distillery 4'!G48),"",'ENTER DATA-Distillery 4'!G48)</f>
        <v/>
      </c>
      <c r="AM32" s="166" t="str">
        <f>IF(ISBLANK('ENTER DATA-Distillery 4'!G50),"",'ENTER DATA-Distillery 4'!G50)</f>
        <v/>
      </c>
      <c r="AN32" s="167" t="str">
        <f>IF(ISBLANK('ENTER DATA-Distillery 4'!G51),"",'ENTER DATA-Distillery 4'!G51)</f>
        <v/>
      </c>
      <c r="AO32" s="207" t="str">
        <f>IF(ISBLANK('ENTER DATA-Distillery 4'!G55),"",'ENTER DATA-Distillery 4'!G55)</f>
        <v/>
      </c>
      <c r="AP32" s="206" t="str">
        <f>IF(ISBLANK('ENTER DATA-Distillery 4'!G56),"",'ENTER DATA-Distillery 4'!G56)</f>
        <v/>
      </c>
      <c r="AQ32" s="205" t="str">
        <f>IF(ISBLANK('ENTER DATA-Distillery 4'!G57),"",'ENTER DATA-Distillery 4'!G57)</f>
        <v/>
      </c>
      <c r="AR32" s="166" t="str">
        <f>IF(ISBLANK('ENTER DATA-Distillery 4'!G60),"",'ENTER DATA-Distillery 4'!G60)</f>
        <v/>
      </c>
      <c r="AS32" s="166" t="str">
        <f>IF(ISBLANK('ENTER DATA-Distillery 4'!G61),"",'ENTER DATA-Distillery 4'!G61)</f>
        <v/>
      </c>
      <c r="AT32" s="166" t="str">
        <f>IF(ISBLANK('ENTER DATA-Distillery 4'!G62),"",'ENTER DATA-Distillery 4'!G62)</f>
        <v/>
      </c>
      <c r="AU32" s="167" t="str">
        <f>IF(ISBLANK('ENTER DATA-Distillery 4'!G63),"",'ENTER DATA-Distillery 4'!G63)</f>
        <v/>
      </c>
      <c r="AV32" s="207" t="str">
        <f>IF(ISBLANK('ENTER DATA-Distillery 4'!G66),"",'ENTER DATA-Distillery 4'!G66)</f>
        <v/>
      </c>
      <c r="AW32" s="205" t="str">
        <f>IF(ISBLANK('ENTER DATA-Distillery 4'!G68),"",'ENTER DATA-Distillery 4'!G68)</f>
        <v/>
      </c>
      <c r="AX32" s="205" t="str">
        <f>IF(ISBLANK('ENTER DATA-Distillery 4'!G69),"",'ENTER DATA-Distillery 4'!G69)</f>
        <v/>
      </c>
      <c r="AY32" s="205" t="str">
        <f>IF(ISBLANK('ENTER DATA-Distillery 4'!G70),"",'ENTER DATA-Distillery 4'!G70)</f>
        <v/>
      </c>
      <c r="AZ32" s="205" t="str">
        <f>IF(ISBLANK('ENTER DATA-Distillery 4'!G71),"",'ENTER DATA-Distillery 4'!G71)</f>
        <v/>
      </c>
      <c r="BA32" s="206" t="str">
        <f>IF(ISBLANK('ENTER DATA-Distillery 4'!G72),"",'ENTER DATA-Distillery 4'!G72)</f>
        <v/>
      </c>
      <c r="BB32" s="166" t="str">
        <f>IF(ISBLANK('ENTER DATA-Distillery 4'!G73),"",'ENTER DATA-Distillery 4'!G73)</f>
        <v/>
      </c>
      <c r="BC32" s="168" t="str">
        <f>IF(ISBLANK('ENTER DATA-Distillery 4'!G76),"",'ENTER DATA-Distillery 4'!G76)</f>
        <v/>
      </c>
      <c r="BD32" s="205" t="str">
        <f>IF(ISBLANK('ENTER DATA-Distillery 4'!G79),"",'ENTER DATA-Distillery 4'!G79)</f>
        <v/>
      </c>
      <c r="BE32" s="205" t="str">
        <f>IF(ISBLANK('ENTER DATA-Distillery 4'!G80),"",'ENTER DATA-Distillery 4'!G80)</f>
        <v/>
      </c>
      <c r="BF32" s="205" t="str">
        <f>IF(ISBLANK('ENTER DATA-Distillery 4'!G81),"",'ENTER DATA-Distillery 4'!G81)</f>
        <v/>
      </c>
      <c r="BG32" s="205" t="str">
        <f>IF(ISBLANK('ENTER DATA-Distillery 4'!G82),"",'ENTER DATA-Distillery 4'!G82)</f>
        <v/>
      </c>
      <c r="BH32" s="205" t="str">
        <f>IF(ISBLANK('ENTER DATA-Distillery 4'!G83),"",'ENTER DATA-Distillery 4'!G83)</f>
        <v/>
      </c>
      <c r="BI32" s="205" t="str">
        <f>IF(ISBLANK('ENTER DATA-Distillery 4'!G84),"",'ENTER DATA-Distillery 4'!G84)</f>
        <v/>
      </c>
      <c r="BJ32" s="205" t="str">
        <f>IF(ISBLANK('ENTER DATA-Distillery 4'!G85),"",'ENTER DATA-Distillery 4'!G85)</f>
        <v/>
      </c>
      <c r="BK32" s="204" t="str">
        <f>IF(ISBLANK('ENTER DATA-Distillery 4'!G88),"",'ENTER DATA-Distillery 4'!G88)</f>
        <v/>
      </c>
      <c r="BL32" t="str">
        <f>IF(ISBLANK('ENTER DATA-Distillery 4'!G89),"",'ENTER DATA-Distillery 4'!G89)</f>
        <v/>
      </c>
      <c r="BM32" t="str">
        <f>IF(ISBLANK('ENTER DATA-Distillery 4'!G90),"",'ENTER DATA-Distillery 4'!G90)</f>
        <v/>
      </c>
    </row>
    <row r="33" spans="1:65" x14ac:dyDescent="0.45">
      <c r="A33" t="s">
        <v>204</v>
      </c>
      <c r="B33" s="164" t="str">
        <f>IF(ISBLANK('ENTER DATA-Distillery 4'!$D$2),"",'ENTER DATA-Distillery 4'!$D$2)</f>
        <v/>
      </c>
      <c r="C33" s="162" t="str">
        <f>IF(ISBLANK('ENTER DATA-Distillery 4'!$I$2),"",'ENTER DATA-Distillery 4'!$I$2)</f>
        <v/>
      </c>
      <c r="D33" s="162" t="str">
        <f>IF(ISBLANK('ENTER DATA-Distillery 4'!$I$3),"",'ENTER DATA-Distillery 4'!$I$3)</f>
        <v/>
      </c>
      <c r="E33" s="163" t="str">
        <f>IF(ISBLANK('ENTER DATA-Distillery 4'!H5),"",'ENTER DATA-Distillery 4'!H5)</f>
        <v>Comments from distillery</v>
      </c>
      <c r="F33" s="169" t="str">
        <f>IF(ISBLANK('ENTER DATA-Distillery 4'!H7),"",'ENTER DATA-Distillery 4'!H7)</f>
        <v/>
      </c>
      <c r="G33" s="170" t="str">
        <f>IF(ISBLANK('ENTER DATA-Distillery 4'!H8),"",'ENTER DATA-Distillery 4'!H8)</f>
        <v/>
      </c>
      <c r="H33" s="170" t="str">
        <f>IF(ISBLANK('ENTER DATA-Distillery 4'!H9),"",'ENTER DATA-Distillery 4'!H9)</f>
        <v/>
      </c>
      <c r="I33" s="170" t="str">
        <f>IF(ISBLANK('ENTER DATA-Distillery 4'!H10),"",'ENTER DATA-Distillery 4'!H10)</f>
        <v/>
      </c>
      <c r="J33" s="170" t="str">
        <f>IF(ISBLANK('ENTER DATA-Distillery 4'!H11),"",'ENTER DATA-Distillery 4'!H11)</f>
        <v/>
      </c>
      <c r="K33" s="170" t="str">
        <f>IF(ISBLANK('ENTER DATA-Distillery 4'!H12),"",'ENTER DATA-Distillery 4'!H12)</f>
        <v/>
      </c>
      <c r="L33" s="170" t="str">
        <f>IF(ISBLANK('ENTER DATA-Distillery 4'!H13),"",'ENTER DATA-Distillery 4'!H13)</f>
        <v/>
      </c>
      <c r="M33" s="170" t="str">
        <f>IF(ISBLANK('ENTER DATA-Distillery 4'!H14),"",'ENTER DATA-Distillery 4'!H14)</f>
        <v/>
      </c>
      <c r="N33" s="170" t="str">
        <f>IF(ISBLANK('ENTER DATA-Distillery 4'!H15),"",'ENTER DATA-Distillery 4'!H15)</f>
        <v/>
      </c>
      <c r="O33" s="170" t="str">
        <f>IF(ISBLANK('ENTER DATA-Distillery 4'!H16),"",'ENTER DATA-Distillery 4'!H16)</f>
        <v/>
      </c>
      <c r="P33" s="170" t="str">
        <f>IF(ISBLANK('ENTER DATA-Distillery 4'!H17),"",'ENTER DATA-Distillery 4'!H17)</f>
        <v/>
      </c>
      <c r="Q33" s="170" t="str">
        <f>IF(ISBLANK('ENTER DATA-Distillery 4'!H18),"",'ENTER DATA-Distillery 4'!H18)</f>
        <v/>
      </c>
      <c r="R33" s="170" t="str">
        <f>IF(ISBLANK('ENTER DATA-Distillery 4'!H19),"",'ENTER DATA-Distillery 4'!H19)</f>
        <v/>
      </c>
      <c r="S33" s="170" t="str">
        <f>IF(ISBLANK('ENTER DATA-Distillery 4'!H22),"",'ENTER DATA-Distillery 4'!H22)</f>
        <v/>
      </c>
      <c r="T33" s="170" t="str">
        <f>IF(ISBLANK('ENTER DATA-Distillery 4'!H23),"",'ENTER DATA-Distillery 4'!H23)</f>
        <v/>
      </c>
      <c r="U33" s="170" t="str">
        <f>IF(ISBLANK('ENTER DATA-Distillery 4'!H24),"",'ENTER DATA-Distillery 4'!H24)</f>
        <v/>
      </c>
      <c r="V33" s="170" t="str">
        <f>IF(ISBLANK('ENTER DATA-Distillery 4'!H25),"",'ENTER DATA-Distillery 4'!H25)</f>
        <v/>
      </c>
      <c r="W33" s="170" t="str">
        <f>IF(ISBLANK('ENTER DATA-Distillery 4'!H26),"",'ENTER DATA-Distillery 4'!H26)</f>
        <v/>
      </c>
      <c r="X33" s="170" t="str">
        <f>IF(ISBLANK('ENTER DATA-Distillery 4'!H27),"",'ENTER DATA-Distillery 4'!H27)</f>
        <v/>
      </c>
      <c r="Y33" s="170" t="str">
        <f>IF(ISBLANK('ENTER DATA-Distillery 4'!H28),"",'ENTER DATA-Distillery 4'!H28)</f>
        <v/>
      </c>
      <c r="Z33" s="170" t="str">
        <f>IF(ISBLANK('ENTER DATA-Distillery 4'!H29),"",'ENTER DATA-Distillery 4'!H29)</f>
        <v/>
      </c>
      <c r="AA33" s="170" t="str">
        <f>IF(ISBLANK('ENTER DATA-Distillery 4'!H30),"",'ENTER DATA-Distillery 4'!H30)</f>
        <v/>
      </c>
      <c r="AB33" s="170" t="str">
        <f>IF(ISBLANK('ENTER DATA-Distillery 4'!H31),"",'ENTER DATA-Distillery 4'!H31)</f>
        <v/>
      </c>
      <c r="AC33" s="170" t="str">
        <f>IF(ISBLANK('ENTER DATA-Distillery 4'!H32),"",'ENTER DATA-Distillery 4'!H32)</f>
        <v/>
      </c>
      <c r="AD33" s="170" t="str">
        <f>IF(ISBLANK('ENTER DATA-Distillery 4'!H33),"",'ENTER DATA-Distillery 4'!H33)</f>
        <v/>
      </c>
      <c r="AE33" s="170" t="str">
        <f>IF(ISBLANK('ENTER DATA-Distillery 4'!H36),"",'ENTER DATA-Distillery 4'!H36)</f>
        <v/>
      </c>
      <c r="AF33" s="170" t="str">
        <f>IF(ISBLANK('ENTER DATA-Distillery 4'!H37),"",'ENTER DATA-Distillery 4'!H37)</f>
        <v/>
      </c>
      <c r="AG33" s="170" t="str">
        <f>IF(ISBLANK('ENTER DATA-Distillery 4'!H39),"",'ENTER DATA-Distillery 4'!H39)</f>
        <v/>
      </c>
      <c r="AH33" s="170" t="str">
        <f>IF(ISBLANK('ENTER DATA-Distillery 4'!H42),"",'ENTER DATA-Distillery 4'!H42)</f>
        <v/>
      </c>
      <c r="AI33" s="170" t="str">
        <f>IF(ISBLANK('ENTER DATA-Distillery 4'!H43),"",'ENTER DATA-Distillery 4'!H43)</f>
        <v/>
      </c>
      <c r="AJ33" s="170" t="str">
        <f>IF(ISBLANK('ENTER DATA-Distillery 4'!H46),"",'ENTER DATA-Distillery 4'!H46)</f>
        <v/>
      </c>
      <c r="AK33" s="170" t="str">
        <f>IF(ISBLANK('ENTER DATA-Distillery 4'!H47),"",'ENTER DATA-Distillery 4'!H47)</f>
        <v/>
      </c>
      <c r="AL33" s="170" t="str">
        <f>IF(ISBLANK('ENTER DATA-Distillery 4'!H48),"",'ENTER DATA-Distillery 4'!H48)</f>
        <v/>
      </c>
      <c r="AM33" s="170" t="str">
        <f>IF(ISBLANK('ENTER DATA-Distillery 4'!H50),"",'ENTER DATA-Distillery 4'!H50)</f>
        <v/>
      </c>
      <c r="AN33" s="170" t="str">
        <f>IF(ISBLANK('ENTER DATA-Distillery 4'!H51),"",'ENTER DATA-Distillery 4'!H51)</f>
        <v/>
      </c>
      <c r="AO33" s="170" t="str">
        <f>IF(ISBLANK('ENTER DATA-Distillery 4'!H55),"",'ENTER DATA-Distillery 4'!H55)</f>
        <v/>
      </c>
      <c r="AP33" s="170" t="str">
        <f>IF(ISBLANK('ENTER DATA-Distillery 4'!H56),"",'ENTER DATA-Distillery 4'!H56)</f>
        <v/>
      </c>
      <c r="AQ33" s="170" t="str">
        <f>IF(ISBLANK('ENTER DATA-Distillery 4'!H57),"",'ENTER DATA-Distillery 4'!H57)</f>
        <v/>
      </c>
      <c r="AR33" s="170" t="str">
        <f>IF(ISBLANK('ENTER DATA-Distillery 4'!H60),"",'ENTER DATA-Distillery 4'!H60)</f>
        <v/>
      </c>
      <c r="AS33" s="170" t="str">
        <f>IF(ISBLANK('ENTER DATA-Distillery 4'!H61),"",'ENTER DATA-Distillery 4'!H61)</f>
        <v/>
      </c>
      <c r="AT33" s="170" t="str">
        <f>IF(ISBLANK('ENTER DATA-Distillery 4'!H62),"",'ENTER DATA-Distillery 4'!H62)</f>
        <v/>
      </c>
      <c r="AU33" s="170" t="str">
        <f>IF(ISBLANK('ENTER DATA-Distillery 4'!H63),"",'ENTER DATA-Distillery 4'!H63)</f>
        <v/>
      </c>
      <c r="AV33" s="170" t="str">
        <f>IF(ISBLANK('ENTER DATA-Distillery 4'!H66),"",'ENTER DATA-Distillery 4'!H66)</f>
        <v/>
      </c>
      <c r="AW33" s="170" t="str">
        <f>IF(ISBLANK('ENTER DATA-Distillery 4'!H68),"",'ENTER DATA-Distillery 4'!H68)</f>
        <v/>
      </c>
      <c r="AX33" s="170" t="str">
        <f>IF(ISBLANK('ENTER DATA-Distillery 4'!H69),"",'ENTER DATA-Distillery 4'!H69)</f>
        <v/>
      </c>
      <c r="AY33" s="170" t="str">
        <f>IF(ISBLANK('ENTER DATA-Distillery 4'!H70),"",'ENTER DATA-Distillery 4'!H70)</f>
        <v/>
      </c>
      <c r="AZ33" s="170" t="str">
        <f>IF(ISBLANK('ENTER DATA-Distillery 4'!H71),"",'ENTER DATA-Distillery 4'!H71)</f>
        <v/>
      </c>
      <c r="BA33" s="170" t="str">
        <f>IF(ISBLANK('ENTER DATA-Distillery 4'!H72),"",'ENTER DATA-Distillery 4'!H72)</f>
        <v/>
      </c>
      <c r="BB33" s="170" t="str">
        <f>IF(ISBLANK('ENTER DATA-Distillery 4'!H73),"",'ENTER DATA-Distillery 4'!H73)</f>
        <v/>
      </c>
      <c r="BC33" s="169" t="str">
        <f>IF(ISBLANK('ENTER DATA-Distillery 4'!H76),"",'ENTER DATA-Distillery 4'!H76)</f>
        <v/>
      </c>
      <c r="BD33" s="170" t="str">
        <f>IF(ISBLANK('ENTER DATA-Distillery 4'!H79),"",'ENTER DATA-Distillery 4'!H79)</f>
        <v/>
      </c>
      <c r="BE33" s="170" t="str">
        <f>IF(ISBLANK('ENTER DATA-Distillery 4'!H80),"",'ENTER DATA-Distillery 4'!H80)</f>
        <v/>
      </c>
      <c r="BF33" s="170" t="str">
        <f>IF(ISBLANK('ENTER DATA-Distillery 4'!H81),"",'ENTER DATA-Distillery 4'!H81)</f>
        <v/>
      </c>
      <c r="BG33" s="170" t="str">
        <f>IF(ISBLANK('ENTER DATA-Distillery 4'!H82),"",'ENTER DATA-Distillery 4'!H82)</f>
        <v/>
      </c>
      <c r="BH33" s="170" t="str">
        <f>IF(ISBLANK('ENTER DATA-Distillery 4'!H83),"",'ENTER DATA-Distillery 4'!H83)</f>
        <v/>
      </c>
      <c r="BI33" s="170" t="str">
        <f>IF(ISBLANK('ENTER DATA-Distillery 4'!H84),"",'ENTER DATA-Distillery 4'!H84)</f>
        <v/>
      </c>
      <c r="BJ33" s="170" t="str">
        <f>IF(ISBLANK('ENTER DATA-Distillery 4'!H85),"",'ENTER DATA-Distillery 4'!H85)</f>
        <v/>
      </c>
      <c r="BK33" s="79" t="str">
        <f>IF(ISBLANK('ENTER DATA-Distillery 4'!H88),"",'ENTER DATA-Distillery 4'!H88)</f>
        <v/>
      </c>
      <c r="BL33" t="str">
        <f>IF(ISBLANK('ENTER DATA-Distillery 4'!H89),"",'ENTER DATA-Distillery 4'!H89)</f>
        <v/>
      </c>
      <c r="BM33" t="str">
        <f>IF(ISBLANK('ENTER DATA-Distillery 4'!H90),"",'ENTER DATA-Distillery 4'!H90)</f>
        <v/>
      </c>
    </row>
    <row r="34" spans="1:65" x14ac:dyDescent="0.45">
      <c r="A34" t="s">
        <v>205</v>
      </c>
      <c r="B34" s="171" t="str">
        <f>'ENTER DATA-Distillery 5'!$A$2</f>
        <v>Facility Name</v>
      </c>
      <c r="C34" s="172" t="str">
        <f>'ENTER DATA-Distillery 5'!$H$2</f>
        <v>Facility Zip Code (U.S)</v>
      </c>
      <c r="D34" s="172" t="str">
        <f>'ENTER DATA-Distillery 5'!$H$3</f>
        <v>Facility Location (Outside U.S.)</v>
      </c>
      <c r="E34" s="173" t="str">
        <f>IF(ISBLANK('ENTER DATA-Distillery 5'!B5),"",'ENTER DATA-Distillery 5'!B5)</f>
        <v/>
      </c>
      <c r="F34" s="171" t="str">
        <f>IF(ISBLANK('ENTER DATA-Distillery 5'!B6),"",'ENTER DATA-Distillery 5'!B6)</f>
        <v>I. ENERGY</v>
      </c>
      <c r="G34" s="172" t="str">
        <f>IF(ISBLANK('ENTER DATA-Distillery 5'!B8),"",'ENTER DATA-Distillery 5'!B8)</f>
        <v/>
      </c>
      <c r="H34" s="172" t="str">
        <f>IF(ISBLANK('ENTER DATA-Distillery 5'!B9),"",'ENTER DATA-Distillery 5'!B9)</f>
        <v/>
      </c>
      <c r="I34" s="172" t="str">
        <f>IF(ISBLANK('ENTER DATA-Distillery 5'!B10),"",'ENTER DATA-Distillery 5'!B10)</f>
        <v/>
      </c>
      <c r="J34" s="172" t="str">
        <f>IF(ISBLANK('ENTER DATA-Distillery 5'!B11),"",'ENTER DATA-Distillery 5'!B11)</f>
        <v/>
      </c>
      <c r="K34" s="172" t="str">
        <f>IF(ISBLANK('ENTER DATA-Distillery 5'!B12),"",'ENTER DATA-Distillery 5'!B12)</f>
        <v/>
      </c>
      <c r="L34" s="172" t="str">
        <f>IF(ISBLANK('ENTER DATA-Distillery 5'!B13),"",'ENTER DATA-Distillery 5'!B13)</f>
        <v/>
      </c>
      <c r="M34" s="172" t="str">
        <f>IF(ISBLANK('ENTER DATA-Distillery 5'!B14),"",'ENTER DATA-Distillery 5'!B14)</f>
        <v/>
      </c>
      <c r="N34" s="172" t="str">
        <f>IF(ISBLANK('ENTER DATA-Distillery 5'!B15),"",'ENTER DATA-Distillery 5'!B15)</f>
        <v/>
      </c>
      <c r="O34" s="172" t="str">
        <f>IF(ISBLANK('ENTER DATA-Distillery 5'!B16),"",'ENTER DATA-Distillery 5'!B16)</f>
        <v/>
      </c>
      <c r="P34" s="172" t="str">
        <f>IF(ISBLANK('ENTER DATA-Distillery 5'!B17),"",'ENTER DATA-Distillery 5'!B17)</f>
        <v/>
      </c>
      <c r="Q34" s="172" t="str">
        <f>IF(ISBLANK('ENTER DATA-Distillery 5'!B18),"",'ENTER DATA-Distillery 5'!B18)</f>
        <v/>
      </c>
      <c r="R34" s="173" t="str">
        <f>IF(ISBLANK('ENTER DATA-Distillery 5'!B19),"",'ENTER DATA-Distillery 5'!B19)</f>
        <v/>
      </c>
      <c r="S34" s="171" t="str">
        <f>IF(ISBLANK('ENTER DATA-Distillery 5'!B21),"",'ENTER DATA-Distillery 5'!B21)</f>
        <v>II. PROCESS INPUTS (Mashing, cooking, fermenting)</v>
      </c>
      <c r="T34" s="172" t="str">
        <f>IF(ISBLANK('ENTER DATA-Distillery 5'!B23),"",'ENTER DATA-Distillery 5'!B23)</f>
        <v/>
      </c>
      <c r="U34" s="172" t="str">
        <f>IF(ISBLANK('ENTER DATA-Distillery 5'!B24),"",'ENTER DATA-Distillery 5'!B24)</f>
        <v/>
      </c>
      <c r="V34" s="172" t="str">
        <f>IF(ISBLANK('ENTER DATA-Distillery 5'!B25),"",'ENTER DATA-Distillery 5'!B25)</f>
        <v/>
      </c>
      <c r="W34" s="172" t="str">
        <f>IF(ISBLANK('ENTER DATA-Distillery 5'!B26),"",'ENTER DATA-Distillery 5'!B26)</f>
        <v/>
      </c>
      <c r="X34" s="172" t="str">
        <f>IF(ISBLANK('ENTER DATA-Distillery 5'!B27),"",'ENTER DATA-Distillery 5'!B27)</f>
        <v/>
      </c>
      <c r="Y34" s="172" t="str">
        <f>IF(ISBLANK('ENTER DATA-Distillery 5'!B28),"",'ENTER DATA-Distillery 5'!B28)</f>
        <v/>
      </c>
      <c r="Z34" s="172" t="str">
        <f>IF(ISBLANK('ENTER DATA-Distillery 5'!B29),"",'ENTER DATA-Distillery 5'!B29)</f>
        <v/>
      </c>
      <c r="AA34" s="172" t="str">
        <f>IF(ISBLANK('ENTER DATA-Distillery 5'!B30),"",'ENTER DATA-Distillery 5'!B30)</f>
        <v/>
      </c>
      <c r="AB34" s="172" t="str">
        <f>IF(ISBLANK('ENTER DATA-Distillery 5'!B31),"",'ENTER DATA-Distillery 5'!B31)</f>
        <v/>
      </c>
      <c r="AC34" s="172" t="str">
        <f>IF(ISBLANK('ENTER DATA-Distillery 5'!B32),"",'ENTER DATA-Distillery 5'!B32)</f>
        <v/>
      </c>
      <c r="AD34" s="172" t="str">
        <f>IF(ISBLANK('ENTER DATA-Distillery 5'!B33),"",'ENTER DATA-Distillery 5'!B33)</f>
        <v/>
      </c>
      <c r="AE34" s="172" t="str">
        <f>IF(ISBLANK('ENTER DATA-Distillery 5'!B36),"",'ENTER DATA-Distillery 5'!B36)</f>
        <v/>
      </c>
      <c r="AF34" s="172" t="str">
        <f>IF(ISBLANK('ENTER DATA-Distillery 5'!B37),"",'ENTER DATA-Distillery 5'!B37)</f>
        <v/>
      </c>
      <c r="AG34" s="173" t="str">
        <f>IF(ISBLANK('ENTER DATA-Distillery 5'!B39),"",'ENTER DATA-Distillery 5'!B39)</f>
        <v/>
      </c>
      <c r="AH34" s="171" t="str">
        <f>IF(ISBLANK('ENTER DATA-Distillery 5'!B41),"",'ENTER DATA-Distillery 5'!B41)</f>
        <v>III. DISTILLING</v>
      </c>
      <c r="AI34" s="172" t="str">
        <f>IF(ISBLANK('ENTER DATA-Distillery 5'!B43),"",'ENTER DATA-Distillery 5'!B43)</f>
        <v/>
      </c>
      <c r="AJ34" s="172" t="str">
        <f>IF(ISBLANK('ENTER DATA-Distillery 5'!B46),"",'ENTER DATA-Distillery 5'!B46)</f>
        <v/>
      </c>
      <c r="AK34" s="172" t="str">
        <f>IF(ISBLANK('ENTER DATA-Distillery 5'!B47),"",'ENTER DATA-Distillery 5'!B47)</f>
        <v/>
      </c>
      <c r="AL34" s="172" t="str">
        <f>IF(ISBLANK('ENTER DATA-Distillery 5'!B48),"",'ENTER DATA-Distillery 5'!B48)</f>
        <v/>
      </c>
      <c r="AM34" s="172" t="str">
        <f>IF(ISBLANK('ENTER DATA-Distillery 5'!B50),"",'ENTER DATA-Distillery 5'!B50)</f>
        <v/>
      </c>
      <c r="AN34" s="173" t="str">
        <f>IF(ISBLANK('ENTER DATA-Distillery 5'!B51),"",'ENTER DATA-Distillery 5'!B51)</f>
        <v/>
      </c>
      <c r="AO34" s="171" t="str">
        <f>IF(ISBLANK('ENTER DATA-Distillery 5'!B53),"",'ENTER DATA-Distillery 5'!B53)</f>
        <v>IV. SUPPORT PROCESSES</v>
      </c>
      <c r="AP34" s="172" t="str">
        <f>IF(ISBLANK('ENTER DATA-Distillery 5'!B56),"",'ENTER DATA-Distillery 5'!B56)</f>
        <v/>
      </c>
      <c r="AQ34" s="172" t="str">
        <f>IF(ISBLANK('ENTER DATA-Distillery 5'!B57),"",'ENTER DATA-Distillery 5'!B57)</f>
        <v/>
      </c>
      <c r="AR34" s="172" t="str">
        <f>IF(ISBLANK('ENTER DATA-Distillery 5'!B60),"",'ENTER DATA-Distillery 5'!B60)</f>
        <v/>
      </c>
      <c r="AS34" s="172" t="str">
        <f>IF(ISBLANK('ENTER DATA-Distillery 5'!B61),"",'ENTER DATA-Distillery 5'!B61)</f>
        <v/>
      </c>
      <c r="AT34" s="172" t="str">
        <f>IF(ISBLANK('ENTER DATA-Distillery 5'!B62),"",'ENTER DATA-Distillery 5'!B62)</f>
        <v/>
      </c>
      <c r="AU34" s="173" t="str">
        <f>IF(ISBLANK('ENTER DATA-Distillery 5'!B63),"",'ENTER DATA-Distillery 5'!B63)</f>
        <v/>
      </c>
      <c r="AV34" s="171" t="str">
        <f>IF(ISBLANK('ENTER DATA-Distillery 5'!B65),"",'ENTER DATA-Distillery 5'!B65)</f>
        <v>V. BOTTLING</v>
      </c>
      <c r="AW34" s="172" t="str">
        <f>IF(ISBLANK('ENTER DATA-Distillery 5'!B68),"",'ENTER DATA-Distillery 5'!B68)</f>
        <v/>
      </c>
      <c r="AX34" s="172" t="str">
        <f>IF(ISBLANK('ENTER DATA-Distillery 5'!B69),"",'ENTER DATA-Distillery 5'!B69)</f>
        <v/>
      </c>
      <c r="AY34" s="172" t="str">
        <f>IF(ISBLANK('ENTER DATA-Distillery 5'!B70),"",'ENTER DATA-Distillery 5'!B70)</f>
        <v/>
      </c>
      <c r="AZ34" s="172" t="str">
        <f>IF(ISBLANK('ENTER DATA-Distillery 5'!B71),"",'ENTER DATA-Distillery 5'!B71)</f>
        <v/>
      </c>
      <c r="BA34" s="172" t="str">
        <f>IF(ISBLANK('ENTER DATA-Distillery 5'!B72),"",'ENTER DATA-Distillery 5'!B72)</f>
        <v/>
      </c>
      <c r="BB34" s="172" t="str">
        <f>IF(ISBLANK('ENTER DATA-Distillery 5'!B73),"",'ENTER DATA-Distillery 5'!B73)</f>
        <v/>
      </c>
      <c r="BC34" s="171" t="str">
        <f>IF(ISBLANK('ENTER DATA-Distillery 5'!B75),"",'ENTER DATA-Distillery 5'!B75)</f>
        <v>VI. ONSITE USES</v>
      </c>
      <c r="BD34" s="172" t="str">
        <f>IF(ISBLANK('ENTER DATA-Distillery 5'!B79),"",'ENTER DATA-Distillery 5'!B79)</f>
        <v/>
      </c>
      <c r="BE34" s="172" t="str">
        <f>IF(ISBLANK('ENTER DATA-Distillery 5'!B80),"",'ENTER DATA-Distillery 5'!B80)</f>
        <v/>
      </c>
      <c r="BF34" s="172" t="str">
        <f>IF(ISBLANK('ENTER DATA-Distillery 5'!B81),"",'ENTER DATA-Distillery 5'!B81)</f>
        <v/>
      </c>
      <c r="BG34" s="172" t="str">
        <f>IF(ISBLANK('ENTER DATA-Distillery 5'!B82),"",'ENTER DATA-Distillery 5'!B82)</f>
        <v/>
      </c>
      <c r="BH34" s="172" t="str">
        <f>IF(ISBLANK('ENTER DATA-Distillery 5'!B83),"",'ENTER DATA-Distillery 5'!B83)</f>
        <v/>
      </c>
      <c r="BI34" s="172" t="str">
        <f>IF(ISBLANK('ENTER DATA-Distillery 5'!B84),"",'ENTER DATA-Distillery 5'!B84)</f>
        <v/>
      </c>
      <c r="BJ34" s="172" t="str">
        <f>IF(ISBLANK('ENTER DATA-Distillery 5'!B85),"",'ENTER DATA-Distillery 5'!B85)</f>
        <v/>
      </c>
      <c r="BK34" s="201" t="str">
        <f>IF(ISBLANK('ENTER DATA-Distillery 5'!B87),"",'ENTER DATA-Distillery 5'!B87)</f>
        <v>UPDATES</v>
      </c>
      <c r="BL34" t="str">
        <f>IF(ISBLANK('ENTER DATA-Distillery 5'!B89),"",'ENTER DATA-Distillery 5'!B89)</f>
        <v/>
      </c>
      <c r="BM34" t="str">
        <f>IF(ISBLANK('ENTER DATA-Distillery 5'!B90),"",'ENTER DATA-Distillery 5'!B90)</f>
        <v/>
      </c>
    </row>
    <row r="35" spans="1:65" x14ac:dyDescent="0.45">
      <c r="A35" t="s">
        <v>205</v>
      </c>
      <c r="B35" s="174" t="str">
        <f>IF(ISBLANK('ENTER DATA-Distillery 5'!$D$2),"",'ENTER DATA-Distillery 5'!$D$2)</f>
        <v/>
      </c>
      <c r="C35" s="175" t="str">
        <f>IF(ISBLANK('ENTER DATA-Distillery 5'!$I$2),"",'ENTER DATA-Distillery 5'!$I$2)</f>
        <v/>
      </c>
      <c r="D35" s="175"/>
      <c r="E35" s="176"/>
      <c r="F35" s="174"/>
      <c r="G35" s="175"/>
      <c r="H35" s="175"/>
      <c r="I35" s="175"/>
      <c r="J35" s="175"/>
      <c r="K35" s="175"/>
      <c r="L35" s="175"/>
      <c r="M35" s="175"/>
      <c r="N35" s="175"/>
      <c r="O35" s="175"/>
      <c r="P35" s="175"/>
      <c r="Q35" s="175"/>
      <c r="R35" s="176"/>
      <c r="S35" s="174"/>
      <c r="T35" s="175"/>
      <c r="U35" s="175"/>
      <c r="V35" s="175"/>
      <c r="W35" s="175"/>
      <c r="X35" s="175"/>
      <c r="Y35" s="175"/>
      <c r="Z35" s="175"/>
      <c r="AA35" s="175"/>
      <c r="AB35" s="175"/>
      <c r="AC35" s="175"/>
      <c r="AD35" s="175"/>
      <c r="AE35" s="175" t="str">
        <f>IF(ISBLANK('ENTER DATA-Distillery 5'!C35),"",'ENTER DATA-Distillery 5'!C35)</f>
        <v>Spirits purchased/transferred from other site AND redistilled</v>
      </c>
      <c r="AF35" s="175"/>
      <c r="AG35" s="176"/>
      <c r="AH35" s="174"/>
      <c r="AI35" s="175"/>
      <c r="AJ35" s="175" t="str">
        <f>IF(ISBLANK('ENTER DATA-Distillery 5'!C45),"",'ENTER DATA-Distillery 5'!C45)</f>
        <v>Total Volume &amp; Proof</v>
      </c>
      <c r="AK35" s="175"/>
      <c r="AL35" s="175"/>
      <c r="AM35" s="175"/>
      <c r="AN35" s="176"/>
      <c r="AO35" s="174" t="str">
        <f>IF(ISBLANK('ENTER DATA-Distillery 5'!C54),"",'ENTER DATA-Distillery 5'!C54)</f>
        <v>Byproduct Processing</v>
      </c>
      <c r="AP35" s="175"/>
      <c r="AQ35" s="175"/>
      <c r="AR35" s="175" t="str">
        <f>IF(ISBLANK('ENTER DATA-Distillery 5'!C59),"",'ENTER DATA-Distillery 5'!C59)</f>
        <v>Environmental Controls</v>
      </c>
      <c r="AS35" s="175"/>
      <c r="AT35" s="175"/>
      <c r="AU35" s="176"/>
      <c r="AV35" s="174"/>
      <c r="AW35" s="175" t="str">
        <f>IF(ISBLANK('ENTER DATA-Distillery 5'!C67),"",'ENTER DATA-Distillery 5'!C67)</f>
        <v>Percentage of final volume:</v>
      </c>
      <c r="AX35" s="175"/>
      <c r="AY35" s="175"/>
      <c r="AZ35" s="175"/>
      <c r="BA35" s="175"/>
      <c r="BB35" s="175"/>
      <c r="BC35" s="174"/>
      <c r="BD35" s="175" t="str">
        <f>IF(ISBLANK('ENTER DATA-Distillery 5'!C78),"",'ENTER DATA-Distillery 5'!C78)</f>
        <v>Percentage of total square footage</v>
      </c>
      <c r="BE35" s="175"/>
      <c r="BF35" s="175"/>
      <c r="BG35" s="175"/>
      <c r="BH35" s="175"/>
      <c r="BI35" s="175"/>
      <c r="BJ35" s="175"/>
      <c r="BK35" s="202"/>
    </row>
    <row r="36" spans="1:65" x14ac:dyDescent="0.45">
      <c r="A36" t="s">
        <v>205</v>
      </c>
      <c r="B36" s="174" t="str">
        <f>IF(ISBLANK('ENTER DATA-Distillery 5'!$D$2),"",'ENTER DATA-Distillery 5'!$D$2)</f>
        <v/>
      </c>
      <c r="C36" s="175" t="str">
        <f>IF(ISBLANK('ENTER DATA-Distillery 5'!$I$2),"",'ENTER DATA-Distillery 5'!$I$2)</f>
        <v/>
      </c>
      <c r="D36" s="175" t="str">
        <f>IF(ISBLANK('ENTER DATA-Distillery 5'!$I$3),"",'ENTER DATA-Distillery 5'!$I$3)</f>
        <v/>
      </c>
      <c r="E36" s="176" t="str">
        <f>IF(ISBLANK('ENTER DATA-Distillery 5'!C5),"",'ENTER DATA-Distillery 5'!C5)</f>
        <v/>
      </c>
      <c r="F36" s="177" t="str">
        <f>IF(ISBLANK('ENTER DATA-Distillery 5'!C7),"",'ENTER DATA-Distillery 5'!C7)</f>
        <v>Net electricity</v>
      </c>
      <c r="G36" s="178" t="str">
        <f>IF(ISBLANK('ENTER DATA-Distillery 5'!C8),"",'ENTER DATA-Distillery 5'!C8)</f>
        <v>Onsite Renewables</v>
      </c>
      <c r="H36" s="178" t="str">
        <f>IF(ISBLANK('ENTER DATA-Distillery 5'!C9),"",'ENTER DATA-Distillery 5'!C9)</f>
        <v>Heavy Oil</v>
      </c>
      <c r="I36" s="175" t="str">
        <f>IF(ISBLANK('ENTER DATA-Distillery 5'!C10),"",'ENTER DATA-Distillery 5'!C10)</f>
        <v>Light Oil</v>
      </c>
      <c r="J36" s="175" t="str">
        <f>IF(ISBLANK('ENTER DATA-Distillery 5'!C11),"",'ENTER DATA-Distillery 5'!C11)</f>
        <v>Natural Gas</v>
      </c>
      <c r="K36" s="175" t="str">
        <f>IF(ISBLANK('ENTER DATA-Distillery 5'!C12),"",'ENTER DATA-Distillery 5'!C12)</f>
        <v>Propane</v>
      </c>
      <c r="L36" s="175" t="str">
        <f>IF(ISBLANK('ENTER DATA-Distillery 5'!C13),"",'ENTER DATA-Distillery 5'!C13)</f>
        <v>Coal</v>
      </c>
      <c r="M36" s="175" t="str">
        <f>IF(ISBLANK('ENTER DATA-Distillery 5'!C14),"",'ENTER DATA-Distillery 5'!C14)</f>
        <v>Biogas/Syngas</v>
      </c>
      <c r="N36" s="175" t="str">
        <f>IF(ISBLANK('ENTER DATA-Distillery 5'!C15),"",'ENTER DATA-Distillery 5'!C15)</f>
        <v>Biomass</v>
      </c>
      <c r="O36" s="175" t="str">
        <f>IF(ISBLANK('ENTER DATA-Distillery 5'!C16),"",'ENTER DATA-Distillery 5'!C16)</f>
        <v>Other Fuels</v>
      </c>
      <c r="P36" s="175" t="str">
        <f>IF(ISBLANK('ENTER DATA-Distillery 5'!C17),"",'ENTER DATA-Distillery 5'!C17)</f>
        <v>Purchased Steam/Hot Water</v>
      </c>
      <c r="Q36" s="175" t="str">
        <f>IF(ISBLANK('ENTER DATA-Distillery 5'!C18),"",'ENTER DATA-Distillery 5'!C18)</f>
        <v>Purchased Chilled Water</v>
      </c>
      <c r="R36" s="176" t="str">
        <f>IF(ISBLANK('ENTER DATA-Distillery 5'!C19),"",'ENTER DATA-Distillery 5'!C19)</f>
        <v>Is any energy data submetered in parts of the site?</v>
      </c>
      <c r="S36" s="174" t="str">
        <f>IF(ISBLANK('ENTER DATA-Distillery 5'!C22),"",'ENTER DATA-Distillery 5'!C22)</f>
        <v>Agave</v>
      </c>
      <c r="T36" s="175" t="str">
        <f>IF(ISBLANK('ENTER DATA-Distillery 5'!C23),"",'ENTER DATA-Distillery 5'!C23)</f>
        <v>Barley</v>
      </c>
      <c r="U36" s="175" t="str">
        <f>IF(ISBLANK('ENTER DATA-Distillery 5'!C24),"",'ENTER DATA-Distillery 5'!C24)</f>
        <v>Cane juice</v>
      </c>
      <c r="V36" s="175" t="str">
        <f>IF(ISBLANK('ENTER DATA-Distillery 5'!C25),"",'ENTER DATA-Distillery 5'!C25)</f>
        <v>Corn</v>
      </c>
      <c r="W36" s="175" t="str">
        <f>IF(ISBLANK('ENTER DATA-Distillery 5'!C26),"",'ENTER DATA-Distillery 5'!C26)</f>
        <v>Fruit</v>
      </c>
      <c r="X36" s="175" t="str">
        <f>IF(ISBLANK('ENTER DATA-Distillery 5'!C27),"",'ENTER DATA-Distillery 5'!C27)</f>
        <v>Molasses</v>
      </c>
      <c r="Y36" s="175" t="str">
        <f>IF(ISBLANK('ENTER DATA-Distillery 5'!C28),"",'ENTER DATA-Distillery 5'!C28)</f>
        <v>Rice</v>
      </c>
      <c r="Z36" s="175" t="str">
        <f>IF(ISBLANK('ENTER DATA-Distillery 5'!C29),"",'ENTER DATA-Distillery 5'!C29)</f>
        <v>Rye</v>
      </c>
      <c r="AA36" s="175" t="str">
        <f>IF(ISBLANK('ENTER DATA-Distillery 5'!C30),"",'ENTER DATA-Distillery 5'!C30)</f>
        <v>Sorghum</v>
      </c>
      <c r="AB36" s="175" t="str">
        <f>IF(ISBLANK('ENTER DATA-Distillery 5'!C31),"",'ENTER DATA-Distillery 5'!C31)</f>
        <v>Sugar</v>
      </c>
      <c r="AC36" s="175" t="str">
        <f>IF(ISBLANK('ENTER DATA-Distillery 5'!C32),"",'ENTER DATA-Distillery 5'!C32)</f>
        <v>Wheat</v>
      </c>
      <c r="AD36" s="175" t="str">
        <f>IF(ISBLANK('ENTER DATA-Distillery 5'!C33),"",'ENTER DATA-Distillery 5'!C33)</f>
        <v>Other</v>
      </c>
      <c r="AE36" s="175" t="str">
        <f>IF(ISBLANK('ENTER DATA-Distillery 5'!C36),"",'ENTER DATA-Distillery 5'!C36)</f>
        <v>Total volume (volumetric gallons)</v>
      </c>
      <c r="AF36" s="175" t="str">
        <f>IF(ISBLANK('ENTER DATA-Distillery 5'!C37),"",'ENTER DATA-Distillery 5'!C37)</f>
        <v>Total proof gallons</v>
      </c>
      <c r="AG36" s="176" t="str">
        <f>IF(ISBLANK('ENTER DATA-Distillery 5'!C39),"",'ENTER DATA-Distillery 5'!C39)</f>
        <v>Process Water</v>
      </c>
      <c r="AH36" s="174" t="str">
        <f>IF(ISBLANK('ENTER DATA-Distillery 5'!C42),"",'ENTER DATA-Distillery 5'!C42)</f>
        <v>Are grains/solids removed prior to distillation?</v>
      </c>
      <c r="AI36" s="175" t="str">
        <f>IF(ISBLANK('ENTER DATA-Distillery 5'!C43),"",'ENTER DATA-Distillery 5'!C43)</f>
        <v>If sometimes, what percent of total annual volume is distilled when grains/solids have not been removed?</v>
      </c>
      <c r="AJ36" s="175" t="str">
        <f>IF(ISBLANK('ENTER DATA-Distillery 5'!C46),"",'ENTER DATA-Distillery 5'!C46)</f>
        <v xml:space="preserve">Total volume of mash/wash/beer/wine before distillation </v>
      </c>
      <c r="AK36" s="175" t="str">
        <f>IF(ISBLANK('ENTER DATA-Distillery 5'!C47),"",'ENTER DATA-Distillery 5'!C47)</f>
        <v>Total volume of distillate after distillation (prior to aging or proofing)</v>
      </c>
      <c r="AL36" s="175" t="str">
        <f>IF(ISBLANK('ENTER DATA-Distillery 5'!C48),"",'ENTER DATA-Distillery 5'!C48)</f>
        <v>Total proof gallons distilled</v>
      </c>
      <c r="AM36" s="175" t="str">
        <f>IF(ISBLANK('ENTER DATA-Distillery 5'!C50),"",'ENTER DATA-Distillery 5'!C50)</f>
        <v>Type of distillation process</v>
      </c>
      <c r="AN36" s="176" t="str">
        <f>IF(ISBLANK('ENTER DATA-Distillery 5'!C51),"",'ENTER DATA-Distillery 5'!C51)</f>
        <v>If other, please specify</v>
      </c>
      <c r="AO36" s="174" t="str">
        <f>IF(ISBLANK('ENTER DATA-Distillery 5'!C55),"",'ENTER DATA-Distillery 5'!C55)</f>
        <v>Weight of byproduct prior to processing</v>
      </c>
      <c r="AP36" s="175" t="str">
        <f>IF(ISBLANK('ENTER DATA-Distillery 5'!C56),"",'ENTER DATA-Distillery 5'!C56)</f>
        <v>Weight of byproduct after processing</v>
      </c>
      <c r="AQ36" s="175" t="str">
        <f>IF(ISBLANK('ENTER DATA-Distillery 5'!C57),"",'ENTER DATA-Distillery 5'!C57)</f>
        <v>Approximate moisture removal (answer this if cannot address above)</v>
      </c>
      <c r="AR36" s="175" t="str">
        <f>IF(ISBLANK('ENTER DATA-Distillery 5'!C60),"",'ENTER DATA-Distillery 5'!C60)</f>
        <v>Does wastewater undergo any treatment or pre-treatment?</v>
      </c>
      <c r="AS36" s="175" t="str">
        <f>IF(ISBLANK('ENTER DATA-Distillery 5'!C61),"",'ENTER DATA-Distillery 5'!C61)</f>
        <v>If yes, which option reflects how wastewater is managed?</v>
      </c>
      <c r="AT36" s="175" t="str">
        <f>IF(ISBLANK('ENTER DATA-Distillery 5'!C62),"",'ENTER DATA-Distillery 5'!C62)</f>
        <v>Is the distillery required to have any air pollution control equipment?</v>
      </c>
      <c r="AU36" s="176" t="str">
        <f>IF(ISBLANK('ENTER DATA-Distillery 5'!C63),"",'ENTER DATA-Distillery 5'!C63)</f>
        <v>If other please explain</v>
      </c>
      <c r="AV36" s="174" t="str">
        <f>IF(ISBLANK('ENTER DATA-Distillery 5'!C66),"",'ENTER DATA-Distillery 5'!C66)</f>
        <v>Total volume finished product</v>
      </c>
      <c r="AW36" s="175" t="str">
        <f>IF(ISBLANK('ENTER DATA-Distillery 5'!C68),"",'ENTER DATA-Distillery 5'!C68)</f>
        <v>Packaged in retail containers</v>
      </c>
      <c r="AX36" s="175" t="str">
        <f>IF(ISBLANK('ENTER DATA-Distillery 5'!C69),"",'ENTER DATA-Distillery 5'!C69)</f>
        <v>Cold filled</v>
      </c>
      <c r="AY36" s="175" t="str">
        <f>IF(ISBLANK('ENTER DATA-Distillery 5'!C70),"",'ENTER DATA-Distillery 5'!C70)</f>
        <v>Carbonated</v>
      </c>
      <c r="AZ36" s="175" t="str">
        <f>IF(ISBLANK('ENTER DATA-Distillery 5'!C71),"",'ENTER DATA-Distillery 5'!C71)</f>
        <v>Refrigerated</v>
      </c>
      <c r="BA36" s="175" t="str">
        <f>IF(ISBLANK('ENTER DATA-Distillery 5'!C72),"",'ENTER DATA-Distillery 5'!C72)</f>
        <v>For statistical purchases what is your average taxable removal as reported that year to TTB? (proof gallons)</v>
      </c>
      <c r="BB36" s="175" t="str">
        <f>IF(ISBLANK('ENTER DATA-Distillery 5'!C73),"",'ENTER DATA-Distillery 5'!C73)</f>
        <v>Does your facility blow bottles onsite?</v>
      </c>
      <c r="BC36" s="174" t="str">
        <f>IF(ISBLANK('ENTER DATA-Distillery 5'!C76),"",'ENTER DATA-Distillery 5'!C76)</f>
        <v>Is distillery (excluding offices, tasting room, warehouses) climate controlled?</v>
      </c>
      <c r="BD36" s="175" t="str">
        <f>IF(ISBLANK('ENTER DATA-Distillery 5'!C79),"",'ENTER DATA-Distillery 5'!C79)</f>
        <v>Distillery</v>
      </c>
      <c r="BE36" s="175" t="str">
        <f>IF(ISBLANK('ENTER DATA-Distillery 5'!C80),"",'ENTER DATA-Distillery 5'!C80)</f>
        <v>Bottling</v>
      </c>
      <c r="BF36" s="175" t="str">
        <f>IF(ISBLANK('ENTER DATA-Distillery 5'!C81),"",'ENTER DATA-Distillery 5'!C81)</f>
        <v>Offices</v>
      </c>
      <c r="BG36" s="175" t="str">
        <f>IF(ISBLANK('ENTER DATA-Distillery 5'!C82),"",'ENTER DATA-Distillery 5'!C82)</f>
        <v>Tasting Room</v>
      </c>
      <c r="BH36" s="175" t="str">
        <f>IF(ISBLANK('ENTER DATA-Distillery 5'!C83),"",'ENTER DATA-Distillery 5'!C83)</f>
        <v>Warehouse</v>
      </c>
      <c r="BI36" s="175" t="str">
        <f>IF(ISBLANK('ENTER DATA-Distillery 5'!C84),"",'ENTER DATA-Distillery 5'!C84)</f>
        <v>Other</v>
      </c>
      <c r="BJ36" s="175" t="str">
        <f>IF(ISBLANK('ENTER DATA-Distillery 5'!C85),"",'ENTER DATA-Distillery 5'!C85)</f>
        <v>If other (write-in)</v>
      </c>
      <c r="BK36" s="202" t="str">
        <f>IF(ISBLANK('ENTER DATA-Distillery 5'!C88),"",'ENTER DATA-Distillery 5'!C88)</f>
        <v>Would you like to receive updates on the progress of the EPI and ENERGY STAR?</v>
      </c>
      <c r="BL36" t="str">
        <f>IF(ISBLANK('ENTER DATA-Distillery 5'!C89),"",'ENTER DATA-Distillery 5'!C89)</f>
        <v/>
      </c>
      <c r="BM36" t="str">
        <f>IF(ISBLANK('ENTER DATA-Distillery 5'!C90),"",'ENTER DATA-Distillery 5'!C90)</f>
        <v/>
      </c>
    </row>
    <row r="37" spans="1:65" x14ac:dyDescent="0.45">
      <c r="A37" t="s">
        <v>205</v>
      </c>
      <c r="B37" s="186" t="str">
        <f>IF(ISBLANK('ENTER DATA-Distillery 5'!$D$2),"",'ENTER DATA-Distillery 5'!$D$2)</f>
        <v/>
      </c>
      <c r="C37" s="181" t="str">
        <f>IF(ISBLANK('ENTER DATA-Distillery 5'!$I$2),"",'ENTER DATA-Distillery 5'!$I$2)</f>
        <v/>
      </c>
      <c r="D37" s="181" t="str">
        <f>IF(ISBLANK('ENTER DATA-Distillery 5'!$I$3),"",'ENTER DATA-Distillery 5'!$I$3)</f>
        <v/>
      </c>
      <c r="E37" s="182" t="str">
        <f>IF(ISBLANK('ENTER DATA-Distillery 5'!D5),"",'ENTER DATA-Distillery 5'!D5)</f>
        <v>Select unit</v>
      </c>
      <c r="F37" s="179" t="str">
        <f>IF(ISBLANK('ENTER DATA-Distillery 5'!D7),"",'ENTER DATA-Distillery 5'!D7)</f>
        <v>kWh</v>
      </c>
      <c r="G37" s="180" t="str">
        <f>IF(ISBLANK('ENTER DATA-Distillery 5'!D8),"",'ENTER DATA-Distillery 5'!D8)</f>
        <v>kWh</v>
      </c>
      <c r="H37" s="180" t="str">
        <f>IF(ISBLANK('ENTER DATA-Distillery 5'!D9),"",'ENTER DATA-Distillery 5'!D9)</f>
        <v>Gallons</v>
      </c>
      <c r="I37" s="181" t="str">
        <f>IF(ISBLANK('ENTER DATA-Distillery 5'!D10),"",'ENTER DATA-Distillery 5'!D10)</f>
        <v>Gallons</v>
      </c>
      <c r="J37" s="181" t="str">
        <f>IF(ISBLANK('ENTER DATA-Distillery 5'!D11),"",'ENTER DATA-Distillery 5'!D11)</f>
        <v>Therms</v>
      </c>
      <c r="K37" s="181" t="str">
        <f>IF(ISBLANK('ENTER DATA-Distillery 5'!D12),"",'ENTER DATA-Distillery 5'!D12)</f>
        <v>Therms</v>
      </c>
      <c r="L37" s="181" t="str">
        <f>IF(ISBLANK('ENTER DATA-Distillery 5'!D13),"",'ENTER DATA-Distillery 5'!D13)</f>
        <v>MMBtu</v>
      </c>
      <c r="M37" s="181" t="str">
        <f>IF(ISBLANK('ENTER DATA-Distillery 5'!D14),"",'ENTER DATA-Distillery 5'!D14)</f>
        <v>MMBtu</v>
      </c>
      <c r="N37" s="181" t="str">
        <f>IF(ISBLANK('ENTER DATA-Distillery 5'!D15),"",'ENTER DATA-Distillery 5'!D15)</f>
        <v>MMBtu</v>
      </c>
      <c r="O37" s="181" t="str">
        <f>IF(ISBLANK('ENTER DATA-Distillery 5'!D16),"",'ENTER DATA-Distillery 5'!D16)</f>
        <v>MMBtu</v>
      </c>
      <c r="P37" s="181" t="str">
        <f>IF(ISBLANK('ENTER DATA-Distillery 5'!D17),"",'ENTER DATA-Distillery 5'!D17)</f>
        <v>MMBtu</v>
      </c>
      <c r="Q37" s="181" t="str">
        <f>IF(ISBLANK('ENTER DATA-Distillery 5'!D18),"",'ENTER DATA-Distillery 5'!D18)</f>
        <v>MMBtu</v>
      </c>
      <c r="R37" s="182" t="str">
        <f>IF(ISBLANK('ENTER DATA-Distillery 5'!D19),"",'ENTER DATA-Distillery 5'!D19)</f>
        <v>Yes/No</v>
      </c>
      <c r="S37" s="183" t="str">
        <f>IF(ISBLANK('ENTER DATA-Distillery 5'!D22),"",'ENTER DATA-Distillery 5'!D22)</f>
        <v>kg</v>
      </c>
      <c r="T37" s="184" t="str">
        <f>IF(ISBLANK('ENTER DATA-Distillery 5'!D23),"",'ENTER DATA-Distillery 5'!D23)</f>
        <v>kg</v>
      </c>
      <c r="U37" s="184" t="str">
        <f>IF(ISBLANK('ENTER DATA-Distillery 5'!D24),"",'ENTER DATA-Distillery 5'!D24)</f>
        <v>kg</v>
      </c>
      <c r="V37" s="184" t="str">
        <f>IF(ISBLANK('ENTER DATA-Distillery 5'!D25),"",'ENTER DATA-Distillery 5'!D25)</f>
        <v>kg</v>
      </c>
      <c r="W37" s="184" t="str">
        <f>IF(ISBLANK('ENTER DATA-Distillery 5'!D26),"",'ENTER DATA-Distillery 5'!D26)</f>
        <v>kg</v>
      </c>
      <c r="X37" s="184" t="str">
        <f>IF(ISBLANK('ENTER DATA-Distillery 5'!D27),"",'ENTER DATA-Distillery 5'!D27)</f>
        <v>kg</v>
      </c>
      <c r="Y37" s="184" t="str">
        <f>IF(ISBLANK('ENTER DATA-Distillery 5'!D28),"",'ENTER DATA-Distillery 5'!D28)</f>
        <v>kg</v>
      </c>
      <c r="Z37" s="184" t="str">
        <f>IF(ISBLANK('ENTER DATA-Distillery 5'!D29),"",'ENTER DATA-Distillery 5'!D29)</f>
        <v>kg</v>
      </c>
      <c r="AA37" s="184" t="str">
        <f>IF(ISBLANK('ENTER DATA-Distillery 5'!D30),"",'ENTER DATA-Distillery 5'!D30)</f>
        <v>kg</v>
      </c>
      <c r="AB37" s="184" t="str">
        <f>IF(ISBLANK('ENTER DATA-Distillery 5'!D31),"",'ENTER DATA-Distillery 5'!D31)</f>
        <v>kg</v>
      </c>
      <c r="AC37" s="184" t="str">
        <f>IF(ISBLANK('ENTER DATA-Distillery 5'!D32),"",'ENTER DATA-Distillery 5'!D32)</f>
        <v>kg</v>
      </c>
      <c r="AD37" s="184" t="str">
        <f>IF(ISBLANK('ENTER DATA-Distillery 5'!D33),"",'ENTER DATA-Distillery 5'!D33)</f>
        <v>kg</v>
      </c>
      <c r="AE37" s="184" t="str">
        <f>IF(ISBLANK('ENTER DATA-Distillery 5'!D36),"",'ENTER DATA-Distillery 5'!D36)</f>
        <v>US Volumetric Gallons</v>
      </c>
      <c r="AF37" s="184" t="str">
        <f>IF(ISBLANK('ENTER DATA-Distillery 5'!D37),"",'ENTER DATA-Distillery 5'!D37)</f>
        <v>Proof Gallons</v>
      </c>
      <c r="AG37" s="185" t="str">
        <f>IF(ISBLANK('ENTER DATA-Distillery 5'!D39),"",'ENTER DATA-Distillery 5'!D39)</f>
        <v>US Gallons</v>
      </c>
      <c r="AH37" s="186" t="str">
        <f>IF(ISBLANK('ENTER DATA-Distillery 5'!D42),"",'ENTER DATA-Distillery 5'!D42)</f>
        <v>Select</v>
      </c>
      <c r="AI37" s="187" t="str">
        <f>IF(ISBLANK('ENTER DATA-Distillery 5'!D43),"",'ENTER DATA-Distillery 5'!D43)</f>
        <v>Percentage</v>
      </c>
      <c r="AJ37" s="184" t="str">
        <f>IF(ISBLANK('ENTER DATA-Distillery 5'!D46),"",'ENTER DATA-Distillery 5'!D46)</f>
        <v>US Volumetric Gallons</v>
      </c>
      <c r="AK37" s="184" t="str">
        <f>IF(ISBLANK('ENTER DATA-Distillery 5'!D47),"",'ENTER DATA-Distillery 5'!D47)</f>
        <v>US Volumetric Gallons</v>
      </c>
      <c r="AL37" s="181" t="str">
        <f>IF(ISBLANK('ENTER DATA-Distillery 5'!D48),"",'ENTER DATA-Distillery 5'!D48)</f>
        <v>Proof Gallons</v>
      </c>
      <c r="AM37" s="188" t="str">
        <f>IF(ISBLANK('ENTER DATA-Distillery 5'!D50),"",'ENTER DATA-Distillery 5'!D50)</f>
        <v>Select</v>
      </c>
      <c r="AN37" s="189" t="str">
        <f>IF(ISBLANK('ENTER DATA-Distillery 5'!D51),"",'ENTER DATA-Distillery 5'!D51)</f>
        <v>Write in</v>
      </c>
      <c r="AO37" s="183" t="str">
        <f>IF(ISBLANK('ENTER DATA-Distillery 5'!D55),"",'ENTER DATA-Distillery 5'!D55)</f>
        <v>kg</v>
      </c>
      <c r="AP37" s="184" t="str">
        <f>IF(ISBLANK('ENTER DATA-Distillery 5'!D56),"",'ENTER DATA-Distillery 5'!D56)</f>
        <v>kg</v>
      </c>
      <c r="AQ37" s="187" t="str">
        <f>IF(ISBLANK('ENTER DATA-Distillery 5'!D57),"",'ENTER DATA-Distillery 5'!D57)</f>
        <v>Percentage</v>
      </c>
      <c r="AR37" s="181" t="str">
        <f>IF(ISBLANK('ENTER DATA-Distillery 5'!D60),"",'ENTER DATA-Distillery 5'!D60)</f>
        <v>Select</v>
      </c>
      <c r="AS37" s="181" t="str">
        <f>IF(ISBLANK('ENTER DATA-Distillery 5'!D61),"",'ENTER DATA-Distillery 5'!D61)</f>
        <v>Select</v>
      </c>
      <c r="AT37" s="181" t="str">
        <f>IF(ISBLANK('ENTER DATA-Distillery 5'!D62),"",'ENTER DATA-Distillery 5'!D62)</f>
        <v>Select</v>
      </c>
      <c r="AU37" s="182" t="str">
        <f>IF(ISBLANK('ENTER DATA-Distillery 5'!D63),"",'ENTER DATA-Distillery 5'!D63)</f>
        <v>Text</v>
      </c>
      <c r="AV37" s="186" t="str">
        <f>IF(ISBLANK('ENTER DATA-Distillery 5'!D66),"",'ENTER DATA-Distillery 5'!D66)</f>
        <v>US Gallons</v>
      </c>
      <c r="AW37" s="187" t="str">
        <f>IF(ISBLANK('ENTER DATA-Distillery 5'!D68),"",'ENTER DATA-Distillery 5'!D68)</f>
        <v>Percentage</v>
      </c>
      <c r="AX37" s="187" t="str">
        <f>IF(ISBLANK('ENTER DATA-Distillery 5'!D69),"",'ENTER DATA-Distillery 5'!D69)</f>
        <v>Percentage</v>
      </c>
      <c r="AY37" s="187" t="str">
        <f>IF(ISBLANK('ENTER DATA-Distillery 5'!D70),"",'ENTER DATA-Distillery 5'!D70)</f>
        <v>Percentage</v>
      </c>
      <c r="AZ37" s="187" t="str">
        <f>IF(ISBLANK('ENTER DATA-Distillery 5'!D71),"",'ENTER DATA-Distillery 5'!D71)</f>
        <v>Percentage</v>
      </c>
      <c r="BA37" s="181" t="str">
        <f>IF(ISBLANK('ENTER DATA-Distillery 5'!D72),"",'ENTER DATA-Distillery 5'!D72)</f>
        <v>Proof gallons</v>
      </c>
      <c r="BB37" s="188" t="str">
        <f>IF(ISBLANK('ENTER DATA-Distillery 5'!D73),"",'ENTER DATA-Distillery 5'!D73)</f>
        <v>Text</v>
      </c>
      <c r="BC37" s="186" t="str">
        <f>IF(ISBLANK('ENTER DATA-Distillery 5'!D76),"",'ENTER DATA-Distillery 5'!D76)</f>
        <v>Select</v>
      </c>
      <c r="BD37" s="187" t="str">
        <f>IF(ISBLANK('ENTER DATA-Distillery 5'!D79),"",'ENTER DATA-Distillery 5'!D79)</f>
        <v>Percent</v>
      </c>
      <c r="BE37" s="187" t="str">
        <f>IF(ISBLANK('ENTER DATA-Distillery 5'!D80),"",'ENTER DATA-Distillery 5'!D80)</f>
        <v>Percent</v>
      </c>
      <c r="BF37" s="187" t="str">
        <f>IF(ISBLANK('ENTER DATA-Distillery 5'!D81),"",'ENTER DATA-Distillery 5'!D81)</f>
        <v>Percent</v>
      </c>
      <c r="BG37" s="187" t="str">
        <f>IF(ISBLANK('ENTER DATA-Distillery 5'!D82),"",'ENTER DATA-Distillery 5'!D82)</f>
        <v>Percent</v>
      </c>
      <c r="BH37" s="187" t="str">
        <f>IF(ISBLANK('ENTER DATA-Distillery 5'!D83),"",'ENTER DATA-Distillery 5'!D83)</f>
        <v>Percent</v>
      </c>
      <c r="BI37" s="187" t="str">
        <f>IF(ISBLANK('ENTER DATA-Distillery 5'!D84),"",'ENTER DATA-Distillery 5'!D84)</f>
        <v>Percent</v>
      </c>
      <c r="BJ37" s="187" t="str">
        <f>IF(ISBLANK('ENTER DATA-Distillery 5'!D85),"",'ENTER DATA-Distillery 5'!D85)</f>
        <v>Text</v>
      </c>
      <c r="BK37" s="203" t="str">
        <f>IF(ISBLANK('ENTER DATA-Distillery 5'!D88),"",'ENTER DATA-Distillery 5'!D88)</f>
        <v>Yes</v>
      </c>
      <c r="BL37" t="str">
        <f>IF(ISBLANK('ENTER DATA-Distillery 5'!D89),"",'ENTER DATA-Distillery 5'!D89)</f>
        <v/>
      </c>
      <c r="BM37" t="str">
        <f>IF(ISBLANK('ENTER DATA-Distillery 5'!D90),"",'ENTER DATA-Distillery 5'!D90)</f>
        <v/>
      </c>
    </row>
    <row r="38" spans="1:65" x14ac:dyDescent="0.45">
      <c r="A38" t="s">
        <v>205</v>
      </c>
      <c r="B38" s="157" t="str">
        <f>IF(ISBLANK('ENTER DATA-Distillery 5'!$D$2),"",'ENTER DATA-Distillery 5'!$D$2)</f>
        <v/>
      </c>
      <c r="C38" s="158" t="str">
        <f>IF(ISBLANK('ENTER DATA-Distillery 5'!$I$2),"",'ENTER DATA-Distillery 5'!$I$2)</f>
        <v/>
      </c>
      <c r="D38" s="158" t="str">
        <f>IF(ISBLANK('ENTER DATA-Distillery 5'!$I$3),"",'ENTER DATA-Distillery 5'!$I$3)</f>
        <v/>
      </c>
      <c r="E38" s="159">
        <f>IF(ISBLANK('ENTER DATA-Distillery 5'!E5),"",'ENTER DATA-Distillery 5'!E5)</f>
        <v>2020</v>
      </c>
      <c r="F38" s="207" t="str">
        <f>IF(ISBLANK('ENTER DATA-Distillery 5'!E7),"",'ENTER DATA-Distillery 5'!E7)</f>
        <v/>
      </c>
      <c r="G38" s="206" t="str">
        <f>IF(ISBLANK('ENTER DATA-Distillery 5'!E8),"",'ENTER DATA-Distillery 5'!E8)</f>
        <v/>
      </c>
      <c r="H38" s="206" t="str">
        <f>IF(ISBLANK('ENTER DATA-Distillery 5'!E9),"",'ENTER DATA-Distillery 5'!E9)</f>
        <v/>
      </c>
      <c r="I38" s="206" t="str">
        <f>IF(ISBLANK('ENTER DATA-Distillery 5'!E10),"",'ENTER DATA-Distillery 5'!E10)</f>
        <v/>
      </c>
      <c r="J38" s="206" t="str">
        <f>IF(ISBLANK('ENTER DATA-Distillery 5'!E11),"",'ENTER DATA-Distillery 5'!E11)</f>
        <v/>
      </c>
      <c r="K38" s="206" t="str">
        <f>IF(ISBLANK('ENTER DATA-Distillery 5'!E12),"",'ENTER DATA-Distillery 5'!E12)</f>
        <v/>
      </c>
      <c r="L38" s="206" t="str">
        <f>IF(ISBLANK('ENTER DATA-Distillery 5'!E13),"",'ENTER DATA-Distillery 5'!E13)</f>
        <v/>
      </c>
      <c r="M38" s="206" t="str">
        <f>IF(ISBLANK('ENTER DATA-Distillery 5'!E14),"",'ENTER DATA-Distillery 5'!E14)</f>
        <v/>
      </c>
      <c r="N38" s="206" t="str">
        <f>IF(ISBLANK('ENTER DATA-Distillery 5'!E15),"",'ENTER DATA-Distillery 5'!E15)</f>
        <v/>
      </c>
      <c r="O38" s="206" t="str">
        <f>IF(ISBLANK('ENTER DATA-Distillery 5'!E16),"",'ENTER DATA-Distillery 5'!E16)</f>
        <v/>
      </c>
      <c r="P38" s="206" t="str">
        <f>IF(ISBLANK('ENTER DATA-Distillery 5'!E17),"",'ENTER DATA-Distillery 5'!E17)</f>
        <v/>
      </c>
      <c r="Q38" s="206" t="str">
        <f>IF(ISBLANK('ENTER DATA-Distillery 5'!E18),"",'ENTER DATA-Distillery 5'!E18)</f>
        <v/>
      </c>
      <c r="R38" s="161" t="str">
        <f>IF(ISBLANK('ENTER DATA-Distillery 5'!E19),"",'ENTER DATA-Distillery 5'!E19)</f>
        <v/>
      </c>
      <c r="S38" s="207" t="str">
        <f>IF(ISBLANK('ENTER DATA-Distillery 5'!E22),"",'ENTER DATA-Distillery 5'!E22)</f>
        <v/>
      </c>
      <c r="T38" s="206" t="str">
        <f>IF(ISBLANK('ENTER DATA-Distillery 5'!E23),"",'ENTER DATA-Distillery 5'!E23)</f>
        <v/>
      </c>
      <c r="U38" s="206" t="str">
        <f>IF(ISBLANK('ENTER DATA-Distillery 5'!E24),"",'ENTER DATA-Distillery 5'!E24)</f>
        <v/>
      </c>
      <c r="V38" s="206" t="str">
        <f>IF(ISBLANK('ENTER DATA-Distillery 5'!E25),"",'ENTER DATA-Distillery 5'!E25)</f>
        <v/>
      </c>
      <c r="W38" s="206" t="str">
        <f>IF(ISBLANK('ENTER DATA-Distillery 5'!E26),"",'ENTER DATA-Distillery 5'!E26)</f>
        <v/>
      </c>
      <c r="X38" s="206" t="str">
        <f>IF(ISBLANK('ENTER DATA-Distillery 5'!E27),"",'ENTER DATA-Distillery 5'!E27)</f>
        <v/>
      </c>
      <c r="Y38" s="206" t="str">
        <f>IF(ISBLANK('ENTER DATA-Distillery 5'!E28),"",'ENTER DATA-Distillery 5'!E28)</f>
        <v/>
      </c>
      <c r="Z38" s="206" t="str">
        <f>IF(ISBLANK('ENTER DATA-Distillery 5'!E29),"",'ENTER DATA-Distillery 5'!E29)</f>
        <v/>
      </c>
      <c r="AA38" s="206" t="str">
        <f>IF(ISBLANK('ENTER DATA-Distillery 5'!E30),"",'ENTER DATA-Distillery 5'!E30)</f>
        <v/>
      </c>
      <c r="AB38" s="206" t="str">
        <f>IF(ISBLANK('ENTER DATA-Distillery 5'!E31),"",'ENTER DATA-Distillery 5'!E31)</f>
        <v/>
      </c>
      <c r="AC38" s="206" t="str">
        <f>IF(ISBLANK('ENTER DATA-Distillery 5'!E32),"",'ENTER DATA-Distillery 5'!E32)</f>
        <v/>
      </c>
      <c r="AD38" s="206" t="str">
        <f>IF(ISBLANK('ENTER DATA-Distillery 5'!E33),"",'ENTER DATA-Distillery 5'!E33)</f>
        <v/>
      </c>
      <c r="AE38" s="206" t="str">
        <f>IF(ISBLANK('ENTER DATA-Distillery 5'!E36),"",'ENTER DATA-Distillery 5'!E36)</f>
        <v/>
      </c>
      <c r="AF38" s="206" t="str">
        <f>IF(ISBLANK('ENTER DATA-Distillery 5'!E37),"",'ENTER DATA-Distillery 5'!E37)</f>
        <v/>
      </c>
      <c r="AG38" s="208" t="str">
        <f>IF(ISBLANK('ENTER DATA-Distillery 5'!E39),"",'ENTER DATA-Distillery 5'!E39)</f>
        <v/>
      </c>
      <c r="AH38" s="160" t="str">
        <f>IF(ISBLANK('ENTER DATA-Distillery 5'!E42),"",'ENTER DATA-Distillery 5'!E42)</f>
        <v/>
      </c>
      <c r="AI38" s="205" t="str">
        <f>IF(ISBLANK('ENTER DATA-Distillery 5'!E43),"",'ENTER DATA-Distillery 5'!E43)</f>
        <v/>
      </c>
      <c r="AJ38" s="206" t="str">
        <f>IF(ISBLANK('ENTER DATA-Distillery 5'!E46),"",'ENTER DATA-Distillery 5'!E46)</f>
        <v/>
      </c>
      <c r="AK38" s="206" t="str">
        <f>IF(ISBLANK('ENTER DATA-Distillery 5'!E47),"",'ENTER DATA-Distillery 5'!E47)</f>
        <v/>
      </c>
      <c r="AL38" s="206" t="str">
        <f>IF(ISBLANK('ENTER DATA-Distillery 5'!E48),"",'ENTER DATA-Distillery 5'!E48)</f>
        <v/>
      </c>
      <c r="AM38" s="166" t="str">
        <f>IF(ISBLANK('ENTER DATA-Distillery 5'!E50),"",'ENTER DATA-Distillery 5'!E50)</f>
        <v/>
      </c>
      <c r="AN38" s="167" t="str">
        <f>IF(ISBLANK('ENTER DATA-Distillery 5'!E51),"",'ENTER DATA-Distillery 5'!E51)</f>
        <v/>
      </c>
      <c r="AO38" s="207" t="str">
        <f>IF(ISBLANK('ENTER DATA-Distillery 5'!E55),"",'ENTER DATA-Distillery 5'!E55)</f>
        <v/>
      </c>
      <c r="AP38" s="206" t="str">
        <f>IF(ISBLANK('ENTER DATA-Distillery 5'!E56),"",'ENTER DATA-Distillery 5'!E56)</f>
        <v/>
      </c>
      <c r="AQ38" s="205" t="str">
        <f>IF(ISBLANK('ENTER DATA-Distillery 5'!E57),"",'ENTER DATA-Distillery 5'!E57)</f>
        <v/>
      </c>
      <c r="AR38" s="50" t="str">
        <f>IF(ISBLANK('ENTER DATA-Distillery 5'!E60),"",'ENTER DATA-Distillery 5'!E60)</f>
        <v/>
      </c>
      <c r="AS38" s="50" t="str">
        <f>IF(ISBLANK('ENTER DATA-Distillery 5'!E61),"",'ENTER DATA-Distillery 5'!E61)</f>
        <v/>
      </c>
      <c r="AT38" s="50" t="str">
        <f>IF(ISBLANK('ENTER DATA-Distillery 5'!E62),"",'ENTER DATA-Distillery 5'!E62)</f>
        <v/>
      </c>
      <c r="AU38" s="161" t="str">
        <f>IF(ISBLANK('ENTER DATA-Distillery 5'!E63),"",'ENTER DATA-Distillery 5'!E63)</f>
        <v/>
      </c>
      <c r="AV38" s="207" t="str">
        <f>IF(ISBLANK('ENTER DATA-Distillery 5'!E66),"",'ENTER DATA-Distillery 5'!E66)</f>
        <v/>
      </c>
      <c r="AW38" s="165" t="str">
        <f>IF(ISBLANK('ENTER DATA-Distillery 5'!E68),"",'ENTER DATA-Distillery 5'!E68)</f>
        <v/>
      </c>
      <c r="AX38" s="165" t="str">
        <f>IF(ISBLANK('ENTER DATA-Distillery 5'!E69),"",'ENTER DATA-Distillery 5'!E69)</f>
        <v/>
      </c>
      <c r="AY38" s="165" t="str">
        <f>IF(ISBLANK('ENTER DATA-Distillery 5'!E70),"",'ENTER DATA-Distillery 5'!E70)</f>
        <v/>
      </c>
      <c r="AZ38" s="165" t="str">
        <f>IF(ISBLANK('ENTER DATA-Distillery 5'!E71),"",'ENTER DATA-Distillery 5'!E71)</f>
        <v/>
      </c>
      <c r="BA38" s="206" t="str">
        <f>IF(ISBLANK('ENTER DATA-Distillery 5'!E72),"",'ENTER DATA-Distillery 5'!E72)</f>
        <v/>
      </c>
      <c r="BB38" s="166" t="str">
        <f>IF(ISBLANK('ENTER DATA-Distillery 5'!E73),"",'ENTER DATA-Distillery 5'!E73)</f>
        <v/>
      </c>
      <c r="BC38" s="160" t="str">
        <f>IF(ISBLANK('ENTER DATA-Distillery 5'!E76),"",'ENTER DATA-Distillery 5'!E76)</f>
        <v/>
      </c>
      <c r="BD38" s="165" t="str">
        <f>IF(ISBLANK('ENTER DATA-Distillery 5'!E79),"",'ENTER DATA-Distillery 5'!E79)</f>
        <v/>
      </c>
      <c r="BE38" s="165" t="str">
        <f>IF(ISBLANK('ENTER DATA-Distillery 5'!E80),"",'ENTER DATA-Distillery 5'!E80)</f>
        <v/>
      </c>
      <c r="BF38" s="165" t="str">
        <f>IF(ISBLANK('ENTER DATA-Distillery 5'!E81),"",'ENTER DATA-Distillery 5'!E81)</f>
        <v/>
      </c>
      <c r="BG38" s="165" t="str">
        <f>IF(ISBLANK('ENTER DATA-Distillery 5'!E82),"",'ENTER DATA-Distillery 5'!E82)</f>
        <v/>
      </c>
      <c r="BH38" s="165" t="str">
        <f>IF(ISBLANK('ENTER DATA-Distillery 5'!E83),"",'ENTER DATA-Distillery 5'!E83)</f>
        <v/>
      </c>
      <c r="BI38" s="165" t="str">
        <f>IF(ISBLANK('ENTER DATA-Distillery 5'!E84),"",'ENTER DATA-Distillery 5'!E84)</f>
        <v/>
      </c>
      <c r="BJ38" s="165" t="str">
        <f>IF(ISBLANK('ENTER DATA-Distillery 5'!E85),"",'ENTER DATA-Distillery 5'!E85)</f>
        <v/>
      </c>
      <c r="BK38" s="204" t="str">
        <f>IF(ISBLANK('ENTER DATA-Distillery 5'!E88),"",'ENTER DATA-Distillery 5'!E88)</f>
        <v/>
      </c>
      <c r="BL38" t="str">
        <f>IF(ISBLANK('ENTER DATA-Distillery 5'!E89),"",'ENTER DATA-Distillery 5'!E89)</f>
        <v/>
      </c>
      <c r="BM38" t="str">
        <f>IF(ISBLANK('ENTER DATA-Distillery 5'!E90),"",'ENTER DATA-Distillery 5'!E90)</f>
        <v/>
      </c>
    </row>
    <row r="39" spans="1:65" x14ac:dyDescent="0.45">
      <c r="A39" t="s">
        <v>205</v>
      </c>
      <c r="B39" s="160" t="str">
        <f>IF(ISBLANK('ENTER DATA-Distillery 5'!$D$2),"",'ENTER DATA-Distillery 5'!$D$2)</f>
        <v/>
      </c>
      <c r="C39" s="50" t="str">
        <f>IF(ISBLANK('ENTER DATA-Distillery 5'!$I$2),"",'ENTER DATA-Distillery 5'!$I$2)</f>
        <v/>
      </c>
      <c r="D39" s="50" t="str">
        <f>IF(ISBLANK('ENTER DATA-Distillery 5'!$I$3),"",'ENTER DATA-Distillery 5'!$I$3)</f>
        <v/>
      </c>
      <c r="E39" s="161">
        <f>IF(ISBLANK('ENTER DATA-Distillery 5'!F5),"",'ENTER DATA-Distillery 5'!F5)</f>
        <v>2017</v>
      </c>
      <c r="F39" s="207" t="str">
        <f>IF(ISBLANK('ENTER DATA-Distillery 5'!F7),"",'ENTER DATA-Distillery 5'!F7)</f>
        <v/>
      </c>
      <c r="G39" s="206" t="str">
        <f>IF(ISBLANK('ENTER DATA-Distillery 5'!F8),"",'ENTER DATA-Distillery 5'!F8)</f>
        <v/>
      </c>
      <c r="H39" s="206" t="str">
        <f>IF(ISBLANK('ENTER DATA-Distillery 5'!F9),"",'ENTER DATA-Distillery 5'!F9)</f>
        <v/>
      </c>
      <c r="I39" s="206" t="str">
        <f>IF(ISBLANK('ENTER DATA-Distillery 5'!F10),"",'ENTER DATA-Distillery 5'!F10)</f>
        <v/>
      </c>
      <c r="J39" s="206" t="str">
        <f>IF(ISBLANK('ENTER DATA-Distillery 5'!F11),"",'ENTER DATA-Distillery 5'!F11)</f>
        <v/>
      </c>
      <c r="K39" s="206" t="str">
        <f>IF(ISBLANK('ENTER DATA-Distillery 5'!F12),"",'ENTER DATA-Distillery 5'!F12)</f>
        <v/>
      </c>
      <c r="L39" s="206" t="str">
        <f>IF(ISBLANK('ENTER DATA-Distillery 5'!F13),"",'ENTER DATA-Distillery 5'!F13)</f>
        <v/>
      </c>
      <c r="M39" s="206" t="str">
        <f>IF(ISBLANK('ENTER DATA-Distillery 5'!F14),"",'ENTER DATA-Distillery 5'!F14)</f>
        <v/>
      </c>
      <c r="N39" s="206" t="str">
        <f>IF(ISBLANK('ENTER DATA-Distillery 5'!F15),"",'ENTER DATA-Distillery 5'!F15)</f>
        <v/>
      </c>
      <c r="O39" s="206" t="str">
        <f>IF(ISBLANK('ENTER DATA-Distillery 5'!F16),"",'ENTER DATA-Distillery 5'!F16)</f>
        <v/>
      </c>
      <c r="P39" s="206" t="str">
        <f>IF(ISBLANK('ENTER DATA-Distillery 5'!F17),"",'ENTER DATA-Distillery 5'!F17)</f>
        <v/>
      </c>
      <c r="Q39" s="206" t="str">
        <f>IF(ISBLANK('ENTER DATA-Distillery 5'!F18),"",'ENTER DATA-Distillery 5'!F18)</f>
        <v/>
      </c>
      <c r="R39" s="161" t="str">
        <f>IF(ISBLANK('ENTER DATA-Distillery 5'!F19),"",'ENTER DATA-Distillery 5'!F19)</f>
        <v/>
      </c>
      <c r="S39" s="207" t="str">
        <f>IF(ISBLANK('ENTER DATA-Distillery 5'!F22),"",'ENTER DATA-Distillery 5'!F22)</f>
        <v/>
      </c>
      <c r="T39" s="206" t="str">
        <f>IF(ISBLANK('ENTER DATA-Distillery 5'!F23),"",'ENTER DATA-Distillery 5'!F23)</f>
        <v/>
      </c>
      <c r="U39" s="206" t="str">
        <f>IF(ISBLANK('ENTER DATA-Distillery 5'!F24),"",'ENTER DATA-Distillery 5'!F24)</f>
        <v/>
      </c>
      <c r="V39" s="206" t="str">
        <f>IF(ISBLANK('ENTER DATA-Distillery 5'!F25),"",'ENTER DATA-Distillery 5'!F25)</f>
        <v/>
      </c>
      <c r="W39" s="206" t="str">
        <f>IF(ISBLANK('ENTER DATA-Distillery 5'!F26),"",'ENTER DATA-Distillery 5'!F26)</f>
        <v/>
      </c>
      <c r="X39" s="206" t="str">
        <f>IF(ISBLANK('ENTER DATA-Distillery 5'!F27),"",'ENTER DATA-Distillery 5'!F27)</f>
        <v/>
      </c>
      <c r="Y39" s="206" t="str">
        <f>IF(ISBLANK('ENTER DATA-Distillery 5'!F28),"",'ENTER DATA-Distillery 5'!F28)</f>
        <v/>
      </c>
      <c r="Z39" s="206" t="str">
        <f>IF(ISBLANK('ENTER DATA-Distillery 5'!F29),"",'ENTER DATA-Distillery 5'!F29)</f>
        <v/>
      </c>
      <c r="AA39" s="206" t="str">
        <f>IF(ISBLANK('ENTER DATA-Distillery 5'!F30),"",'ENTER DATA-Distillery 5'!F30)</f>
        <v/>
      </c>
      <c r="AB39" s="206" t="str">
        <f>IF(ISBLANK('ENTER DATA-Distillery 5'!F31),"",'ENTER DATA-Distillery 5'!F31)</f>
        <v/>
      </c>
      <c r="AC39" s="206" t="str">
        <f>IF(ISBLANK('ENTER DATA-Distillery 5'!F32),"",'ENTER DATA-Distillery 5'!F32)</f>
        <v/>
      </c>
      <c r="AD39" s="206" t="str">
        <f>IF(ISBLANK('ENTER DATA-Distillery 5'!F33),"",'ENTER DATA-Distillery 5'!F33)</f>
        <v/>
      </c>
      <c r="AE39" s="206" t="str">
        <f>IF(ISBLANK('ENTER DATA-Distillery 5'!F36),"",'ENTER DATA-Distillery 5'!F36)</f>
        <v/>
      </c>
      <c r="AF39" s="206" t="str">
        <f>IF(ISBLANK('ENTER DATA-Distillery 5'!F37),"",'ENTER DATA-Distillery 5'!F37)</f>
        <v/>
      </c>
      <c r="AG39" s="208" t="str">
        <f>IF(ISBLANK('ENTER DATA-Distillery 5'!F39),"",'ENTER DATA-Distillery 5'!F39)</f>
        <v/>
      </c>
      <c r="AH39" s="160" t="str">
        <f>IF(ISBLANK('ENTER DATA-Distillery 5'!F42),"",'ENTER DATA-Distillery 5'!F42)</f>
        <v/>
      </c>
      <c r="AI39" s="205" t="str">
        <f>IF(ISBLANK('ENTER DATA-Distillery 5'!F43),"",'ENTER DATA-Distillery 5'!F43)</f>
        <v/>
      </c>
      <c r="AJ39" s="206" t="str">
        <f>IF(ISBLANK('ENTER DATA-Distillery 5'!F46),"",'ENTER DATA-Distillery 5'!F46)</f>
        <v/>
      </c>
      <c r="AK39" s="206" t="str">
        <f>IF(ISBLANK('ENTER DATA-Distillery 5'!F47),"",'ENTER DATA-Distillery 5'!F47)</f>
        <v/>
      </c>
      <c r="AL39" s="206" t="str">
        <f>IF(ISBLANK('ENTER DATA-Distillery 5'!F48),"",'ENTER DATA-Distillery 5'!F48)</f>
        <v/>
      </c>
      <c r="AM39" s="166" t="str">
        <f>IF(ISBLANK('ENTER DATA-Distillery 5'!F50),"",'ENTER DATA-Distillery 5'!F50)</f>
        <v/>
      </c>
      <c r="AN39" s="167" t="str">
        <f>IF(ISBLANK('ENTER DATA-Distillery 5'!F51),"",'ENTER DATA-Distillery 5'!F51)</f>
        <v/>
      </c>
      <c r="AO39" s="207" t="str">
        <f>IF(ISBLANK('ENTER DATA-Distillery 5'!F55),"",'ENTER DATA-Distillery 5'!F55)</f>
        <v/>
      </c>
      <c r="AP39" s="206" t="str">
        <f>IF(ISBLANK('ENTER DATA-Distillery 5'!F56),"",'ENTER DATA-Distillery 5'!F56)</f>
        <v/>
      </c>
      <c r="AQ39" s="205" t="str">
        <f>IF(ISBLANK('ENTER DATA-Distillery 5'!F57),"",'ENTER DATA-Distillery 5'!F57)</f>
        <v/>
      </c>
      <c r="AR39" s="50" t="str">
        <f>IF(ISBLANK('ENTER DATA-Distillery 5'!F60),"",'ENTER DATA-Distillery 5'!F60)</f>
        <v/>
      </c>
      <c r="AS39" s="50" t="str">
        <f>IF(ISBLANK('ENTER DATA-Distillery 5'!F61),"",'ENTER DATA-Distillery 5'!F61)</f>
        <v/>
      </c>
      <c r="AT39" s="50" t="str">
        <f>IF(ISBLANK('ENTER DATA-Distillery 5'!F62),"",'ENTER DATA-Distillery 5'!F62)</f>
        <v/>
      </c>
      <c r="AU39" s="161" t="str">
        <f>IF(ISBLANK('ENTER DATA-Distillery 5'!F63),"",'ENTER DATA-Distillery 5'!F63)</f>
        <v/>
      </c>
      <c r="AV39" s="207" t="str">
        <f>IF(ISBLANK('ENTER DATA-Distillery 5'!F66),"",'ENTER DATA-Distillery 5'!F66)</f>
        <v/>
      </c>
      <c r="AW39" s="165" t="str">
        <f>IF(ISBLANK('ENTER DATA-Distillery 5'!F68),"",'ENTER DATA-Distillery 5'!F68)</f>
        <v/>
      </c>
      <c r="AX39" s="165" t="str">
        <f>IF(ISBLANK('ENTER DATA-Distillery 5'!F69),"",'ENTER DATA-Distillery 5'!F69)</f>
        <v/>
      </c>
      <c r="AY39" s="165" t="str">
        <f>IF(ISBLANK('ENTER DATA-Distillery 5'!F70),"",'ENTER DATA-Distillery 5'!F70)</f>
        <v/>
      </c>
      <c r="AZ39" s="165" t="str">
        <f>IF(ISBLANK('ENTER DATA-Distillery 5'!F71),"",'ENTER DATA-Distillery 5'!F71)</f>
        <v/>
      </c>
      <c r="BA39" s="206" t="str">
        <f>IF(ISBLANK('ENTER DATA-Distillery 5'!F72),"",'ENTER DATA-Distillery 5'!F72)</f>
        <v/>
      </c>
      <c r="BB39" s="166" t="str">
        <f>IF(ISBLANK('ENTER DATA-Distillery 5'!F73),"",'ENTER DATA-Distillery 5'!F73)</f>
        <v/>
      </c>
      <c r="BC39" s="160" t="str">
        <f>IF(ISBLANK('ENTER DATA-Distillery 5'!F76),"",'ENTER DATA-Distillery 5'!F76)</f>
        <v/>
      </c>
      <c r="BD39" s="165" t="str">
        <f>IF(ISBLANK('ENTER DATA-Distillery 5'!F79),"",'ENTER DATA-Distillery 5'!F79)</f>
        <v/>
      </c>
      <c r="BE39" s="165" t="str">
        <f>IF(ISBLANK('ENTER DATA-Distillery 5'!F80),"",'ENTER DATA-Distillery 5'!F80)</f>
        <v/>
      </c>
      <c r="BF39" s="165" t="str">
        <f>IF(ISBLANK('ENTER DATA-Distillery 5'!F81),"",'ENTER DATA-Distillery 5'!F81)</f>
        <v/>
      </c>
      <c r="BG39" s="165" t="str">
        <f>IF(ISBLANK('ENTER DATA-Distillery 5'!F82),"",'ENTER DATA-Distillery 5'!F82)</f>
        <v/>
      </c>
      <c r="BH39" s="165" t="str">
        <f>IF(ISBLANK('ENTER DATA-Distillery 5'!F83),"",'ENTER DATA-Distillery 5'!F83)</f>
        <v/>
      </c>
      <c r="BI39" s="165" t="str">
        <f>IF(ISBLANK('ENTER DATA-Distillery 5'!F84),"",'ENTER DATA-Distillery 5'!F84)</f>
        <v/>
      </c>
      <c r="BJ39" s="165" t="str">
        <f>IF(ISBLANK('ENTER DATA-Distillery 5'!F85),"",'ENTER DATA-Distillery 5'!F85)</f>
        <v/>
      </c>
      <c r="BK39" s="204" t="str">
        <f>IF(ISBLANK('ENTER DATA-Distillery 5'!F88),"",'ENTER DATA-Distillery 5'!F88)</f>
        <v/>
      </c>
      <c r="BL39" t="str">
        <f>IF(ISBLANK('ENTER DATA-Distillery 5'!F89),"",'ENTER DATA-Distillery 5'!F89)</f>
        <v/>
      </c>
      <c r="BM39" t="str">
        <f>IF(ISBLANK('ENTER DATA-Distillery 5'!F90),"",'ENTER DATA-Distillery 5'!F90)</f>
        <v/>
      </c>
    </row>
    <row r="40" spans="1:65" x14ac:dyDescent="0.45">
      <c r="A40" t="s">
        <v>205</v>
      </c>
      <c r="B40" s="164" t="str">
        <f>IF(ISBLANK('ENTER DATA-Distillery 5'!$D$2),"",'ENTER DATA-Distillery 5'!$D$2)</f>
        <v/>
      </c>
      <c r="C40" s="162" t="str">
        <f>IF(ISBLANK('ENTER DATA-Distillery 5'!$I$2),"",'ENTER DATA-Distillery 5'!$I$2)</f>
        <v/>
      </c>
      <c r="D40" s="162" t="str">
        <f>IF(ISBLANK('ENTER DATA-Distillery 5'!$I$3),"",'ENTER DATA-Distillery 5'!$I$3)</f>
        <v/>
      </c>
      <c r="E40" s="163">
        <f>IF(ISBLANK('ENTER DATA-Distillery 5'!G5),"",'ENTER DATA-Distillery 5'!G5)</f>
        <v>2015</v>
      </c>
      <c r="F40" s="207" t="str">
        <f>IF(ISBLANK('ENTER DATA-Distillery 5'!G7),"",'ENTER DATA-Distillery 5'!G7)</f>
        <v/>
      </c>
      <c r="G40" s="206" t="str">
        <f>IF(ISBLANK('ENTER DATA-Distillery 5'!G8),"",'ENTER DATA-Distillery 5'!G8)</f>
        <v/>
      </c>
      <c r="H40" s="206" t="str">
        <f>IF(ISBLANK('ENTER DATA-Distillery 5'!G9),"",'ENTER DATA-Distillery 5'!G9)</f>
        <v/>
      </c>
      <c r="I40" s="206" t="str">
        <f>IF(ISBLANK('ENTER DATA-Distillery 5'!G10),"",'ENTER DATA-Distillery 5'!G10)</f>
        <v/>
      </c>
      <c r="J40" s="206" t="str">
        <f>IF(ISBLANK('ENTER DATA-Distillery 5'!G11),"",'ENTER DATA-Distillery 5'!G11)</f>
        <v/>
      </c>
      <c r="K40" s="206" t="str">
        <f>IF(ISBLANK('ENTER DATA-Distillery 5'!G12),"",'ENTER DATA-Distillery 5'!G12)</f>
        <v/>
      </c>
      <c r="L40" s="206" t="str">
        <f>IF(ISBLANK('ENTER DATA-Distillery 5'!G13),"",'ENTER DATA-Distillery 5'!G13)</f>
        <v/>
      </c>
      <c r="M40" s="206" t="str">
        <f>IF(ISBLANK('ENTER DATA-Distillery 5'!G14),"",'ENTER DATA-Distillery 5'!G14)</f>
        <v/>
      </c>
      <c r="N40" s="206" t="str">
        <f>IF(ISBLANK('ENTER DATA-Distillery 5'!G15),"",'ENTER DATA-Distillery 5'!G15)</f>
        <v/>
      </c>
      <c r="O40" s="206" t="str">
        <f>IF(ISBLANK('ENTER DATA-Distillery 5'!G16),"",'ENTER DATA-Distillery 5'!G16)</f>
        <v/>
      </c>
      <c r="P40" s="206" t="str">
        <f>IF(ISBLANK('ENTER DATA-Distillery 5'!G17),"",'ENTER DATA-Distillery 5'!G17)</f>
        <v/>
      </c>
      <c r="Q40" s="206" t="str">
        <f>IF(ISBLANK('ENTER DATA-Distillery 5'!G18),"",'ENTER DATA-Distillery 5'!G18)</f>
        <v/>
      </c>
      <c r="R40" s="167" t="str">
        <f>IF(ISBLANK('ENTER DATA-Distillery 5'!G19),"",'ENTER DATA-Distillery 5'!G19)</f>
        <v/>
      </c>
      <c r="S40" s="207" t="str">
        <f>IF(ISBLANK('ENTER DATA-Distillery 5'!G22),"",'ENTER DATA-Distillery 5'!G22)</f>
        <v/>
      </c>
      <c r="T40" s="206" t="str">
        <f>IF(ISBLANK('ENTER DATA-Distillery 5'!G23),"",'ENTER DATA-Distillery 5'!G23)</f>
        <v/>
      </c>
      <c r="U40" s="206" t="str">
        <f>IF(ISBLANK('ENTER DATA-Distillery 5'!G24),"",'ENTER DATA-Distillery 5'!G24)</f>
        <v/>
      </c>
      <c r="V40" s="206" t="str">
        <f>IF(ISBLANK('ENTER DATA-Distillery 5'!G25),"",'ENTER DATA-Distillery 5'!G25)</f>
        <v/>
      </c>
      <c r="W40" s="206" t="str">
        <f>IF(ISBLANK('ENTER DATA-Distillery 5'!G26),"",'ENTER DATA-Distillery 5'!G26)</f>
        <v/>
      </c>
      <c r="X40" s="206" t="str">
        <f>IF(ISBLANK('ENTER DATA-Distillery 5'!G27),"",'ENTER DATA-Distillery 5'!G27)</f>
        <v/>
      </c>
      <c r="Y40" s="206" t="str">
        <f>IF(ISBLANK('ENTER DATA-Distillery 5'!G28),"",'ENTER DATA-Distillery 5'!G28)</f>
        <v/>
      </c>
      <c r="Z40" s="206" t="str">
        <f>IF(ISBLANK('ENTER DATA-Distillery 5'!G29),"",'ENTER DATA-Distillery 5'!G29)</f>
        <v/>
      </c>
      <c r="AA40" s="206" t="str">
        <f>IF(ISBLANK('ENTER DATA-Distillery 5'!G30),"",'ENTER DATA-Distillery 5'!G30)</f>
        <v/>
      </c>
      <c r="AB40" s="206" t="str">
        <f>IF(ISBLANK('ENTER DATA-Distillery 5'!G31),"",'ENTER DATA-Distillery 5'!G31)</f>
        <v/>
      </c>
      <c r="AC40" s="206" t="str">
        <f>IF(ISBLANK('ENTER DATA-Distillery 5'!G32),"",'ENTER DATA-Distillery 5'!G32)</f>
        <v/>
      </c>
      <c r="AD40" s="206" t="str">
        <f>IF(ISBLANK('ENTER DATA-Distillery 5'!G33),"",'ENTER DATA-Distillery 5'!G33)</f>
        <v/>
      </c>
      <c r="AE40" s="206" t="str">
        <f>IF(ISBLANK('ENTER DATA-Distillery 5'!G36),"",'ENTER DATA-Distillery 5'!G36)</f>
        <v/>
      </c>
      <c r="AF40" s="206" t="str">
        <f>IF(ISBLANK('ENTER DATA-Distillery 5'!G37),"",'ENTER DATA-Distillery 5'!G37)</f>
        <v/>
      </c>
      <c r="AG40" s="208" t="str">
        <f>IF(ISBLANK('ENTER DATA-Distillery 5'!G39),"",'ENTER DATA-Distillery 5'!G39)</f>
        <v/>
      </c>
      <c r="AH40" s="168" t="str">
        <f>IF(ISBLANK('ENTER DATA-Distillery 5'!G42),"",'ENTER DATA-Distillery 5'!G42)</f>
        <v/>
      </c>
      <c r="AI40" s="205" t="str">
        <f>IF(ISBLANK('ENTER DATA-Distillery 5'!G43),"",'ENTER DATA-Distillery 5'!G43)</f>
        <v/>
      </c>
      <c r="AJ40" s="206" t="str">
        <f>IF(ISBLANK('ENTER DATA-Distillery 5'!G46),"",'ENTER DATA-Distillery 5'!G46)</f>
        <v/>
      </c>
      <c r="AK40" s="206" t="str">
        <f>IF(ISBLANK('ENTER DATA-Distillery 5'!G47),"",'ENTER DATA-Distillery 5'!G47)</f>
        <v/>
      </c>
      <c r="AL40" s="206" t="str">
        <f>IF(ISBLANK('ENTER DATA-Distillery 5'!G48),"",'ENTER DATA-Distillery 5'!G48)</f>
        <v/>
      </c>
      <c r="AM40" s="166" t="str">
        <f>IF(ISBLANK('ENTER DATA-Distillery 5'!G50),"",'ENTER DATA-Distillery 5'!G50)</f>
        <v/>
      </c>
      <c r="AN40" s="167" t="str">
        <f>IF(ISBLANK('ENTER DATA-Distillery 5'!G51),"",'ENTER DATA-Distillery 5'!G51)</f>
        <v/>
      </c>
      <c r="AO40" s="207" t="str">
        <f>IF(ISBLANK('ENTER DATA-Distillery 5'!G55),"",'ENTER DATA-Distillery 5'!G55)</f>
        <v/>
      </c>
      <c r="AP40" s="206" t="str">
        <f>IF(ISBLANK('ENTER DATA-Distillery 5'!G56),"",'ENTER DATA-Distillery 5'!G56)</f>
        <v/>
      </c>
      <c r="AQ40" s="205" t="str">
        <f>IF(ISBLANK('ENTER DATA-Distillery 5'!G57),"",'ENTER DATA-Distillery 5'!G57)</f>
        <v/>
      </c>
      <c r="AR40" s="166" t="str">
        <f>IF(ISBLANK('ENTER DATA-Distillery 5'!G60),"",'ENTER DATA-Distillery 5'!G60)</f>
        <v/>
      </c>
      <c r="AS40" s="166" t="str">
        <f>IF(ISBLANK('ENTER DATA-Distillery 5'!G61),"",'ENTER DATA-Distillery 5'!G61)</f>
        <v/>
      </c>
      <c r="AT40" s="166" t="str">
        <f>IF(ISBLANK('ENTER DATA-Distillery 5'!G62),"",'ENTER DATA-Distillery 5'!G62)</f>
        <v/>
      </c>
      <c r="AU40" s="167" t="str">
        <f>IF(ISBLANK('ENTER DATA-Distillery 5'!G63),"",'ENTER DATA-Distillery 5'!G63)</f>
        <v/>
      </c>
      <c r="AV40" s="207" t="str">
        <f>IF(ISBLANK('ENTER DATA-Distillery 5'!G66),"",'ENTER DATA-Distillery 5'!G66)</f>
        <v/>
      </c>
      <c r="AW40" s="205" t="str">
        <f>IF(ISBLANK('ENTER DATA-Distillery 5'!G68),"",'ENTER DATA-Distillery 5'!G68)</f>
        <v/>
      </c>
      <c r="AX40" s="205" t="str">
        <f>IF(ISBLANK('ENTER DATA-Distillery 5'!G69),"",'ENTER DATA-Distillery 5'!G69)</f>
        <v/>
      </c>
      <c r="AY40" s="205" t="str">
        <f>IF(ISBLANK('ENTER DATA-Distillery 5'!G70),"",'ENTER DATA-Distillery 5'!G70)</f>
        <v/>
      </c>
      <c r="AZ40" s="205" t="str">
        <f>IF(ISBLANK('ENTER DATA-Distillery 5'!G71),"",'ENTER DATA-Distillery 5'!G71)</f>
        <v/>
      </c>
      <c r="BA40" s="206" t="str">
        <f>IF(ISBLANK('ENTER DATA-Distillery 5'!G72),"",'ENTER DATA-Distillery 5'!G72)</f>
        <v/>
      </c>
      <c r="BB40" s="166" t="str">
        <f>IF(ISBLANK('ENTER DATA-Distillery 5'!G73),"",'ENTER DATA-Distillery 5'!G73)</f>
        <v/>
      </c>
      <c r="BC40" s="168" t="str">
        <f>IF(ISBLANK('ENTER DATA-Distillery 5'!G76),"",'ENTER DATA-Distillery 5'!G76)</f>
        <v/>
      </c>
      <c r="BD40" s="205" t="str">
        <f>IF(ISBLANK('ENTER DATA-Distillery 5'!G79),"",'ENTER DATA-Distillery 5'!G79)</f>
        <v/>
      </c>
      <c r="BE40" s="205" t="str">
        <f>IF(ISBLANK('ENTER DATA-Distillery 5'!G80),"",'ENTER DATA-Distillery 5'!G80)</f>
        <v/>
      </c>
      <c r="BF40" s="205" t="str">
        <f>IF(ISBLANK('ENTER DATA-Distillery 5'!G81),"",'ENTER DATA-Distillery 5'!G81)</f>
        <v/>
      </c>
      <c r="BG40" s="205" t="str">
        <f>IF(ISBLANK('ENTER DATA-Distillery 5'!G82),"",'ENTER DATA-Distillery 5'!G82)</f>
        <v/>
      </c>
      <c r="BH40" s="205" t="str">
        <f>IF(ISBLANK('ENTER DATA-Distillery 5'!G83),"",'ENTER DATA-Distillery 5'!G83)</f>
        <v/>
      </c>
      <c r="BI40" s="205" t="str">
        <f>IF(ISBLANK('ENTER DATA-Distillery 5'!G84),"",'ENTER DATA-Distillery 5'!G84)</f>
        <v/>
      </c>
      <c r="BJ40" s="205" t="str">
        <f>IF(ISBLANK('ENTER DATA-Distillery 5'!G85),"",'ENTER DATA-Distillery 5'!G85)</f>
        <v/>
      </c>
      <c r="BK40" s="204" t="str">
        <f>IF(ISBLANK('ENTER DATA-Distillery 5'!G88),"",'ENTER DATA-Distillery 5'!G88)</f>
        <v/>
      </c>
      <c r="BL40" t="str">
        <f>IF(ISBLANK('ENTER DATA-Distillery 5'!G89),"",'ENTER DATA-Distillery 5'!G89)</f>
        <v/>
      </c>
      <c r="BM40" t="str">
        <f>IF(ISBLANK('ENTER DATA-Distillery 5'!G90),"",'ENTER DATA-Distillery 5'!G90)</f>
        <v/>
      </c>
    </row>
    <row r="41" spans="1:65" x14ac:dyDescent="0.45">
      <c r="A41" t="s">
        <v>205</v>
      </c>
      <c r="B41" s="164" t="str">
        <f>IF(ISBLANK('ENTER DATA-Distillery 5'!$D$2),"",'ENTER DATA-Distillery 5'!$D$2)</f>
        <v/>
      </c>
      <c r="C41" s="162" t="str">
        <f>IF(ISBLANK('ENTER DATA-Distillery 5'!$I$2),"",'ENTER DATA-Distillery 5'!$I$2)</f>
        <v/>
      </c>
      <c r="D41" s="162" t="str">
        <f>IF(ISBLANK('ENTER DATA-Distillery 5'!$I$3),"",'ENTER DATA-Distillery 5'!$I$3)</f>
        <v/>
      </c>
      <c r="E41" s="163" t="str">
        <f>IF(ISBLANK('ENTER DATA-Distillery 5'!H5),"",'ENTER DATA-Distillery 5'!H5)</f>
        <v>Comments from distillery</v>
      </c>
      <c r="F41" s="169" t="str">
        <f>IF(ISBLANK('ENTER DATA-Distillery 5'!H7),"",'ENTER DATA-Distillery 5'!H7)</f>
        <v/>
      </c>
      <c r="G41" s="170" t="str">
        <f>IF(ISBLANK('ENTER DATA-Distillery 5'!H8),"",'ENTER DATA-Distillery 5'!H8)</f>
        <v/>
      </c>
      <c r="H41" s="170" t="str">
        <f>IF(ISBLANK('ENTER DATA-Distillery 5'!H9),"",'ENTER DATA-Distillery 5'!H9)</f>
        <v/>
      </c>
      <c r="I41" s="170" t="str">
        <f>IF(ISBLANK('ENTER DATA-Distillery 5'!H10),"",'ENTER DATA-Distillery 5'!H10)</f>
        <v/>
      </c>
      <c r="J41" s="170" t="str">
        <f>IF(ISBLANK('ENTER DATA-Distillery 5'!H11),"",'ENTER DATA-Distillery 5'!H11)</f>
        <v/>
      </c>
      <c r="K41" s="170" t="str">
        <f>IF(ISBLANK('ENTER DATA-Distillery 5'!H12),"",'ENTER DATA-Distillery 5'!H12)</f>
        <v/>
      </c>
      <c r="L41" s="170" t="str">
        <f>IF(ISBLANK('ENTER DATA-Distillery 5'!H13),"",'ENTER DATA-Distillery 5'!H13)</f>
        <v/>
      </c>
      <c r="M41" s="170" t="str">
        <f>IF(ISBLANK('ENTER DATA-Distillery 5'!H14),"",'ENTER DATA-Distillery 5'!H14)</f>
        <v/>
      </c>
      <c r="N41" s="170" t="str">
        <f>IF(ISBLANK('ENTER DATA-Distillery 5'!H15),"",'ENTER DATA-Distillery 5'!H15)</f>
        <v/>
      </c>
      <c r="O41" s="170" t="str">
        <f>IF(ISBLANK('ENTER DATA-Distillery 5'!H16),"",'ENTER DATA-Distillery 5'!H16)</f>
        <v/>
      </c>
      <c r="P41" s="170" t="str">
        <f>IF(ISBLANK('ENTER DATA-Distillery 5'!H17),"",'ENTER DATA-Distillery 5'!H17)</f>
        <v/>
      </c>
      <c r="Q41" s="170" t="str">
        <f>IF(ISBLANK('ENTER DATA-Distillery 5'!H18),"",'ENTER DATA-Distillery 5'!H18)</f>
        <v/>
      </c>
      <c r="R41" s="170" t="str">
        <f>IF(ISBLANK('ENTER DATA-Distillery 5'!H19),"",'ENTER DATA-Distillery 5'!H19)</f>
        <v/>
      </c>
      <c r="S41" s="170" t="str">
        <f>IF(ISBLANK('ENTER DATA-Distillery 5'!H22),"",'ENTER DATA-Distillery 5'!H22)</f>
        <v/>
      </c>
      <c r="T41" s="170" t="str">
        <f>IF(ISBLANK('ENTER DATA-Distillery 5'!H23),"",'ENTER DATA-Distillery 5'!H23)</f>
        <v/>
      </c>
      <c r="U41" s="170" t="str">
        <f>IF(ISBLANK('ENTER DATA-Distillery 5'!H24),"",'ENTER DATA-Distillery 5'!H24)</f>
        <v/>
      </c>
      <c r="V41" s="170" t="str">
        <f>IF(ISBLANK('ENTER DATA-Distillery 5'!H25),"",'ENTER DATA-Distillery 5'!H25)</f>
        <v/>
      </c>
      <c r="W41" s="170" t="str">
        <f>IF(ISBLANK('ENTER DATA-Distillery 5'!H26),"",'ENTER DATA-Distillery 5'!H26)</f>
        <v/>
      </c>
      <c r="X41" s="170" t="str">
        <f>IF(ISBLANK('ENTER DATA-Distillery 5'!H27),"",'ENTER DATA-Distillery 5'!H27)</f>
        <v/>
      </c>
      <c r="Y41" s="170" t="str">
        <f>IF(ISBLANK('ENTER DATA-Distillery 5'!H28),"",'ENTER DATA-Distillery 5'!H28)</f>
        <v/>
      </c>
      <c r="Z41" s="170" t="str">
        <f>IF(ISBLANK('ENTER DATA-Distillery 5'!H29),"",'ENTER DATA-Distillery 5'!H29)</f>
        <v/>
      </c>
      <c r="AA41" s="170" t="str">
        <f>IF(ISBLANK('ENTER DATA-Distillery 5'!H30),"",'ENTER DATA-Distillery 5'!H30)</f>
        <v/>
      </c>
      <c r="AB41" s="170" t="str">
        <f>IF(ISBLANK('ENTER DATA-Distillery 5'!H31),"",'ENTER DATA-Distillery 5'!H31)</f>
        <v/>
      </c>
      <c r="AC41" s="170" t="str">
        <f>IF(ISBLANK('ENTER DATA-Distillery 5'!H32),"",'ENTER DATA-Distillery 5'!H32)</f>
        <v/>
      </c>
      <c r="AD41" s="170" t="str">
        <f>IF(ISBLANK('ENTER DATA-Distillery 5'!H33),"",'ENTER DATA-Distillery 5'!H33)</f>
        <v/>
      </c>
      <c r="AE41" s="170" t="str">
        <f>IF(ISBLANK('ENTER DATA-Distillery 5'!H36),"",'ENTER DATA-Distillery 5'!H36)</f>
        <v/>
      </c>
      <c r="AF41" s="170" t="str">
        <f>IF(ISBLANK('ENTER DATA-Distillery 5'!H37),"",'ENTER DATA-Distillery 5'!H37)</f>
        <v/>
      </c>
      <c r="AG41" s="170" t="str">
        <f>IF(ISBLANK('ENTER DATA-Distillery 5'!H39),"",'ENTER DATA-Distillery 5'!H39)</f>
        <v/>
      </c>
      <c r="AH41" s="170" t="str">
        <f>IF(ISBLANK('ENTER DATA-Distillery 5'!H42),"",'ENTER DATA-Distillery 5'!H42)</f>
        <v/>
      </c>
      <c r="AI41" s="170" t="str">
        <f>IF(ISBLANK('ENTER DATA-Distillery 5'!H43),"",'ENTER DATA-Distillery 5'!H43)</f>
        <v/>
      </c>
      <c r="AJ41" s="170" t="str">
        <f>IF(ISBLANK('ENTER DATA-Distillery 5'!H46),"",'ENTER DATA-Distillery 5'!H46)</f>
        <v/>
      </c>
      <c r="AK41" s="170" t="str">
        <f>IF(ISBLANK('ENTER DATA-Distillery 5'!H47),"",'ENTER DATA-Distillery 5'!H47)</f>
        <v/>
      </c>
      <c r="AL41" s="170" t="str">
        <f>IF(ISBLANK('ENTER DATA-Distillery 5'!H48),"",'ENTER DATA-Distillery 5'!H48)</f>
        <v/>
      </c>
      <c r="AM41" s="170" t="str">
        <f>IF(ISBLANK('ENTER DATA-Distillery 5'!H50),"",'ENTER DATA-Distillery 5'!H50)</f>
        <v/>
      </c>
      <c r="AN41" s="170" t="str">
        <f>IF(ISBLANK('ENTER DATA-Distillery 5'!H51),"",'ENTER DATA-Distillery 5'!H51)</f>
        <v/>
      </c>
      <c r="AO41" s="170" t="str">
        <f>IF(ISBLANK('ENTER DATA-Distillery 5'!H55),"",'ENTER DATA-Distillery 5'!H55)</f>
        <v/>
      </c>
      <c r="AP41" s="170" t="str">
        <f>IF(ISBLANK('ENTER DATA-Distillery 5'!H56),"",'ENTER DATA-Distillery 5'!H56)</f>
        <v/>
      </c>
      <c r="AQ41" s="170" t="str">
        <f>IF(ISBLANK('ENTER DATA-Distillery 5'!H57),"",'ENTER DATA-Distillery 5'!H57)</f>
        <v/>
      </c>
      <c r="AR41" s="170" t="str">
        <f>IF(ISBLANK('ENTER DATA-Distillery 5'!H60),"",'ENTER DATA-Distillery 5'!H60)</f>
        <v/>
      </c>
      <c r="AS41" s="170" t="str">
        <f>IF(ISBLANK('ENTER DATA-Distillery 5'!H61),"",'ENTER DATA-Distillery 5'!H61)</f>
        <v/>
      </c>
      <c r="AT41" s="170" t="str">
        <f>IF(ISBLANK('ENTER DATA-Distillery 5'!H62),"",'ENTER DATA-Distillery 5'!H62)</f>
        <v/>
      </c>
      <c r="AU41" s="170" t="str">
        <f>IF(ISBLANK('ENTER DATA-Distillery 5'!H63),"",'ENTER DATA-Distillery 5'!H63)</f>
        <v/>
      </c>
      <c r="AV41" s="170" t="str">
        <f>IF(ISBLANK('ENTER DATA-Distillery 5'!H66),"",'ENTER DATA-Distillery 5'!H66)</f>
        <v/>
      </c>
      <c r="AW41" s="170" t="str">
        <f>IF(ISBLANK('ENTER DATA-Distillery 5'!H68),"",'ENTER DATA-Distillery 5'!H68)</f>
        <v/>
      </c>
      <c r="AX41" s="170" t="str">
        <f>IF(ISBLANK('ENTER DATA-Distillery 5'!H69),"",'ENTER DATA-Distillery 5'!H69)</f>
        <v/>
      </c>
      <c r="AY41" s="170" t="str">
        <f>IF(ISBLANK('ENTER DATA-Distillery 5'!H70),"",'ENTER DATA-Distillery 5'!H70)</f>
        <v/>
      </c>
      <c r="AZ41" s="170" t="str">
        <f>IF(ISBLANK('ENTER DATA-Distillery 5'!H71),"",'ENTER DATA-Distillery 5'!H71)</f>
        <v/>
      </c>
      <c r="BA41" s="170" t="str">
        <f>IF(ISBLANK('ENTER DATA-Distillery 5'!H72),"",'ENTER DATA-Distillery 5'!H72)</f>
        <v/>
      </c>
      <c r="BB41" s="170" t="str">
        <f>IF(ISBLANK('ENTER DATA-Distillery 5'!H73),"",'ENTER DATA-Distillery 5'!H73)</f>
        <v/>
      </c>
      <c r="BC41" s="169" t="str">
        <f>IF(ISBLANK('ENTER DATA-Distillery 5'!H76),"",'ENTER DATA-Distillery 5'!H76)</f>
        <v/>
      </c>
      <c r="BD41" s="170" t="str">
        <f>IF(ISBLANK('ENTER DATA-Distillery 5'!H79),"",'ENTER DATA-Distillery 5'!H79)</f>
        <v/>
      </c>
      <c r="BE41" s="170" t="str">
        <f>IF(ISBLANK('ENTER DATA-Distillery 5'!H80),"",'ENTER DATA-Distillery 5'!H80)</f>
        <v/>
      </c>
      <c r="BF41" s="170" t="str">
        <f>IF(ISBLANK('ENTER DATA-Distillery 5'!H81),"",'ENTER DATA-Distillery 5'!H81)</f>
        <v/>
      </c>
      <c r="BG41" s="170" t="str">
        <f>IF(ISBLANK('ENTER DATA-Distillery 5'!H82),"",'ENTER DATA-Distillery 5'!H82)</f>
        <v/>
      </c>
      <c r="BH41" s="170" t="str">
        <f>IF(ISBLANK('ENTER DATA-Distillery 5'!H83),"",'ENTER DATA-Distillery 5'!H83)</f>
        <v/>
      </c>
      <c r="BI41" s="170" t="str">
        <f>IF(ISBLANK('ENTER DATA-Distillery 5'!H84),"",'ENTER DATA-Distillery 5'!H84)</f>
        <v/>
      </c>
      <c r="BJ41" s="170" t="str">
        <f>IF(ISBLANK('ENTER DATA-Distillery 5'!H85),"",'ENTER DATA-Distillery 5'!H85)</f>
        <v/>
      </c>
      <c r="BK41" s="79" t="str">
        <f>IF(ISBLANK('ENTER DATA-Distillery 5'!H88),"",'ENTER DATA-Distillery 5'!H88)</f>
        <v/>
      </c>
      <c r="BL41" t="str">
        <f>IF(ISBLANK('ENTER DATA-Distillery 5'!H89),"",'ENTER DATA-Distillery 5'!H89)</f>
        <v/>
      </c>
      <c r="BM41" t="str">
        <f>IF(ISBLANK('ENTER DATA-Distillery 5'!H90),"",'ENTER DATA-Distillery 5'!H90)</f>
        <v/>
      </c>
    </row>
  </sheetData>
  <sheetProtection algorithmName="SHA-512" hashValue="DPriBdPQ1cadLGmK7ijx+X1eIGEEa4MvcKm2TBhj+K4F12EAodaSAJI0StQRv2PilILa812y7TdJs7b0gJGUoQ==" saltValue="tL+NzrI6p2Er3ZFIOUfizw==" spinCount="100000"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1B65E-C091-4C4F-AF2E-AE01AF518625}">
  <dimension ref="A5:CJ19"/>
  <sheetViews>
    <sheetView topLeftCell="A3" workbookViewId="0">
      <selection activeCell="N6" sqref="N6"/>
    </sheetView>
  </sheetViews>
  <sheetFormatPr defaultRowHeight="14.25" x14ac:dyDescent="0.45"/>
  <cols>
    <col min="3" max="3" width="40.86328125" customWidth="1"/>
    <col min="4" max="4" width="31.3984375" customWidth="1"/>
    <col min="5" max="5" width="61.265625" customWidth="1"/>
    <col min="6" max="6" width="68.1328125" customWidth="1"/>
    <col min="7" max="8" width="9.265625" bestFit="1" customWidth="1"/>
    <col min="9" max="16" width="13.265625" bestFit="1" customWidth="1"/>
    <col min="21" max="21" width="13.265625" bestFit="1" customWidth="1"/>
    <col min="23" max="23" width="13.265625" bestFit="1" customWidth="1"/>
    <col min="30" max="30" width="9.86328125" bestFit="1" customWidth="1"/>
    <col min="34" max="34" width="14.265625" bestFit="1" customWidth="1"/>
    <col min="37" max="37" width="13.265625" bestFit="1" customWidth="1"/>
    <col min="44" max="44" width="14.265625" bestFit="1" customWidth="1"/>
    <col min="45" max="45" width="13.265625" bestFit="1" customWidth="1"/>
    <col min="53" max="54" width="10.86328125" bestFit="1" customWidth="1"/>
    <col min="64" max="64" width="11.59765625" bestFit="1" customWidth="1"/>
    <col min="70" max="70" width="11.59765625" bestFit="1" customWidth="1"/>
  </cols>
  <sheetData>
    <row r="5" spans="1:88" x14ac:dyDescent="0.45">
      <c r="B5" t="str">
        <f>CONCATENATE("=IF(ISBLANK(","'Example Data Input'!B",5+COLUMN()-4,"),"""",","'Example Data Input'!B",5+COLUMN()-4,")")</f>
        <v>=IF(ISBLANK('Example Data Input'!B3),"",'Example Data Input'!B3)</v>
      </c>
      <c r="C5" t="str">
        <f>CONCATENATE("=IF(ISBLANK(","'Example Data Input'!B",5+COLUMN()-4,"),"""",","'Example Data Input'!B",5+COLUMN()-4,")")</f>
        <v>=IF(ISBLANK('Example Data Input'!B4),"",'Example Data Input'!B4)</v>
      </c>
      <c r="D5" t="str">
        <f>CONCATENATE("=IF(ISBLANK(","'Example Data Input'!B",5+COLUMN()-4,"),"""",","'Example Data Input'!B",5+COLUMN()-4,")")</f>
        <v>=IF(ISBLANK('Example Data Input'!B5),"",'Example Data Input'!B5)</v>
      </c>
      <c r="E5" t="str">
        <f>CONCATENATE("=IF(ISBLANK(","'Example Data Input'!B",5+COLUMN()-4,"),"""",","'Example Data Input'!B",5+COLUMN()-4,")")</f>
        <v>=IF(ISBLANK('Example Data Input'!B6),"",'Example Data Input'!B6)</v>
      </c>
      <c r="F5" t="str">
        <f>CONCATENATE("=IF(ISBLANK(","'Example Data Input'!B",5+COLUMN()-4,"),"""",","'Example Data Input'!B",5+COLUMN()-4,")")</f>
        <v>=IF(ISBLANK('Example Data Input'!B7),"",'Example Data Input'!B7)</v>
      </c>
      <c r="G5" t="str">
        <f t="shared" ref="G5:BR5" si="0">CONCATENATE("=IF(ISBLANK(","'Example Data Input'!B",5+COLUMN()-4,"),"""",","'Example Data Input'!B",5+COLUMN()-4,")")</f>
        <v>=IF(ISBLANK('Example Data Input'!B8),"",'Example Data Input'!B8)</v>
      </c>
      <c r="H5" t="str">
        <f t="shared" si="0"/>
        <v>=IF(ISBLANK('Example Data Input'!B9),"",'Example Data Input'!B9)</v>
      </c>
      <c r="I5" t="str">
        <f t="shared" si="0"/>
        <v>=IF(ISBLANK('Example Data Input'!B10),"",'Example Data Input'!B10)</v>
      </c>
      <c r="J5" t="str">
        <f t="shared" si="0"/>
        <v>=IF(ISBLANK('Example Data Input'!B11),"",'Example Data Input'!B11)</v>
      </c>
      <c r="K5" t="str">
        <f t="shared" si="0"/>
        <v>=IF(ISBLANK('Example Data Input'!B12),"",'Example Data Input'!B12)</v>
      </c>
      <c r="L5" t="str">
        <f t="shared" si="0"/>
        <v>=IF(ISBLANK('Example Data Input'!B13),"",'Example Data Input'!B13)</v>
      </c>
      <c r="M5" t="str">
        <f t="shared" si="0"/>
        <v>=IF(ISBLANK('Example Data Input'!B14),"",'Example Data Input'!B14)</v>
      </c>
      <c r="N5" t="str">
        <f t="shared" si="0"/>
        <v>=IF(ISBLANK('Example Data Input'!B15),"",'Example Data Input'!B15)</v>
      </c>
      <c r="O5" t="str">
        <f t="shared" si="0"/>
        <v>=IF(ISBLANK('Example Data Input'!B16),"",'Example Data Input'!B16)</v>
      </c>
      <c r="P5" t="str">
        <f t="shared" si="0"/>
        <v>=IF(ISBLANK('Example Data Input'!B17),"",'Example Data Input'!B17)</v>
      </c>
      <c r="Q5" t="str">
        <f t="shared" si="0"/>
        <v>=IF(ISBLANK('Example Data Input'!B18),"",'Example Data Input'!B18)</v>
      </c>
      <c r="R5" t="str">
        <f t="shared" si="0"/>
        <v>=IF(ISBLANK('Example Data Input'!B19),"",'Example Data Input'!B19)</v>
      </c>
      <c r="S5" t="str">
        <f t="shared" si="0"/>
        <v>=IF(ISBLANK('Example Data Input'!B20),"",'Example Data Input'!B20)</v>
      </c>
      <c r="T5" t="str">
        <f t="shared" si="0"/>
        <v>=IF(ISBLANK('Example Data Input'!B21),"",'Example Data Input'!B21)</v>
      </c>
      <c r="U5" t="str">
        <f t="shared" si="0"/>
        <v>=IF(ISBLANK('Example Data Input'!B22),"",'Example Data Input'!B22)</v>
      </c>
      <c r="V5" t="str">
        <f t="shared" si="0"/>
        <v>=IF(ISBLANK('Example Data Input'!B23),"",'Example Data Input'!B23)</v>
      </c>
      <c r="W5" t="str">
        <f t="shared" si="0"/>
        <v>=IF(ISBLANK('Example Data Input'!B24),"",'Example Data Input'!B24)</v>
      </c>
      <c r="X5" t="str">
        <f t="shared" si="0"/>
        <v>=IF(ISBLANK('Example Data Input'!B25),"",'Example Data Input'!B25)</v>
      </c>
      <c r="Y5" t="str">
        <f t="shared" si="0"/>
        <v>=IF(ISBLANK('Example Data Input'!B26),"",'Example Data Input'!B26)</v>
      </c>
      <c r="Z5" t="str">
        <f t="shared" si="0"/>
        <v>=IF(ISBLANK('Example Data Input'!B27),"",'Example Data Input'!B27)</v>
      </c>
      <c r="AA5" t="str">
        <f t="shared" si="0"/>
        <v>=IF(ISBLANK('Example Data Input'!B28),"",'Example Data Input'!B28)</v>
      </c>
      <c r="AB5" t="str">
        <f t="shared" si="0"/>
        <v>=IF(ISBLANK('Example Data Input'!B29),"",'Example Data Input'!B29)</v>
      </c>
      <c r="AC5" t="str">
        <f t="shared" si="0"/>
        <v>=IF(ISBLANK('Example Data Input'!B30),"",'Example Data Input'!B30)</v>
      </c>
      <c r="AD5" t="str">
        <f t="shared" si="0"/>
        <v>=IF(ISBLANK('Example Data Input'!B31),"",'Example Data Input'!B31)</v>
      </c>
      <c r="AE5" t="str">
        <f t="shared" si="0"/>
        <v>=IF(ISBLANK('Example Data Input'!B32),"",'Example Data Input'!B32)</v>
      </c>
      <c r="AF5" t="str">
        <f t="shared" si="0"/>
        <v>=IF(ISBLANK('Example Data Input'!B33),"",'Example Data Input'!B33)</v>
      </c>
      <c r="AG5" t="str">
        <f t="shared" si="0"/>
        <v>=IF(ISBLANK('Example Data Input'!B34),"",'Example Data Input'!B34)</v>
      </c>
      <c r="AH5" t="str">
        <f t="shared" si="0"/>
        <v>=IF(ISBLANK('Example Data Input'!B35),"",'Example Data Input'!B35)</v>
      </c>
      <c r="AI5" t="str">
        <f t="shared" si="0"/>
        <v>=IF(ISBLANK('Example Data Input'!B36),"",'Example Data Input'!B36)</v>
      </c>
      <c r="AJ5" t="str">
        <f t="shared" si="0"/>
        <v>=IF(ISBLANK('Example Data Input'!B37),"",'Example Data Input'!B37)</v>
      </c>
      <c r="AK5" t="str">
        <f t="shared" si="0"/>
        <v>=IF(ISBLANK('Example Data Input'!B38),"",'Example Data Input'!B38)</v>
      </c>
      <c r="AL5" t="str">
        <f t="shared" si="0"/>
        <v>=IF(ISBLANK('Example Data Input'!B39),"",'Example Data Input'!B39)</v>
      </c>
      <c r="AM5" t="str">
        <f t="shared" si="0"/>
        <v>=IF(ISBLANK('Example Data Input'!B40),"",'Example Data Input'!B40)</v>
      </c>
      <c r="AN5" t="str">
        <f t="shared" si="0"/>
        <v>=IF(ISBLANK('Example Data Input'!B41),"",'Example Data Input'!B41)</v>
      </c>
      <c r="AO5" t="str">
        <f t="shared" si="0"/>
        <v>=IF(ISBLANK('Example Data Input'!B42),"",'Example Data Input'!B42)</v>
      </c>
      <c r="AP5" t="str">
        <f t="shared" si="0"/>
        <v>=IF(ISBLANK('Example Data Input'!B43),"",'Example Data Input'!B43)</v>
      </c>
      <c r="AQ5" t="str">
        <f t="shared" si="0"/>
        <v>=IF(ISBLANK('Example Data Input'!B44),"",'Example Data Input'!B44)</v>
      </c>
      <c r="AR5" t="str">
        <f t="shared" si="0"/>
        <v>=IF(ISBLANK('Example Data Input'!B45),"",'Example Data Input'!B45)</v>
      </c>
      <c r="AS5" t="str">
        <f t="shared" si="0"/>
        <v>=IF(ISBLANK('Example Data Input'!B46),"",'Example Data Input'!B46)</v>
      </c>
      <c r="AT5" t="str">
        <f t="shared" si="0"/>
        <v>=IF(ISBLANK('Example Data Input'!B47),"",'Example Data Input'!B47)</v>
      </c>
      <c r="AU5" t="str">
        <f t="shared" si="0"/>
        <v>=IF(ISBLANK('Example Data Input'!B48),"",'Example Data Input'!B48)</v>
      </c>
      <c r="AV5" t="str">
        <f t="shared" si="0"/>
        <v>=IF(ISBLANK('Example Data Input'!B49),"",'Example Data Input'!B49)</v>
      </c>
      <c r="AW5" t="str">
        <f t="shared" si="0"/>
        <v>=IF(ISBLANK('Example Data Input'!B50),"",'Example Data Input'!B50)</v>
      </c>
      <c r="AX5" t="str">
        <f t="shared" si="0"/>
        <v>=IF(ISBLANK('Example Data Input'!B51),"",'Example Data Input'!B51)</v>
      </c>
      <c r="AY5" t="str">
        <f t="shared" si="0"/>
        <v>=IF(ISBLANK('Example Data Input'!B52),"",'Example Data Input'!B52)</v>
      </c>
      <c r="AZ5" t="str">
        <f t="shared" si="0"/>
        <v>=IF(ISBLANK('Example Data Input'!B53),"",'Example Data Input'!B53)</v>
      </c>
      <c r="BA5" t="str">
        <f t="shared" si="0"/>
        <v>=IF(ISBLANK('Example Data Input'!B54),"",'Example Data Input'!B54)</v>
      </c>
      <c r="BB5" t="str">
        <f t="shared" si="0"/>
        <v>=IF(ISBLANK('Example Data Input'!B55),"",'Example Data Input'!B55)</v>
      </c>
      <c r="BC5" t="str">
        <f t="shared" si="0"/>
        <v>=IF(ISBLANK('Example Data Input'!B56),"",'Example Data Input'!B56)</v>
      </c>
      <c r="BD5" t="str">
        <f t="shared" si="0"/>
        <v>=IF(ISBLANK('Example Data Input'!B57),"",'Example Data Input'!B57)</v>
      </c>
      <c r="BE5" t="str">
        <f t="shared" si="0"/>
        <v>=IF(ISBLANK('Example Data Input'!B58),"",'Example Data Input'!B58)</v>
      </c>
      <c r="BF5" t="str">
        <f t="shared" si="0"/>
        <v>=IF(ISBLANK('Example Data Input'!B59),"",'Example Data Input'!B59)</v>
      </c>
      <c r="BG5" t="str">
        <f t="shared" si="0"/>
        <v>=IF(ISBLANK('Example Data Input'!B60),"",'Example Data Input'!B60)</v>
      </c>
      <c r="BH5" t="str">
        <f t="shared" si="0"/>
        <v>=IF(ISBLANK('Example Data Input'!B61),"",'Example Data Input'!B61)</v>
      </c>
      <c r="BI5" t="str">
        <f t="shared" si="0"/>
        <v>=IF(ISBLANK('Example Data Input'!B62),"",'Example Data Input'!B62)</v>
      </c>
      <c r="BJ5" t="str">
        <f t="shared" si="0"/>
        <v>=IF(ISBLANK('Example Data Input'!B63),"",'Example Data Input'!B63)</v>
      </c>
      <c r="BK5" t="str">
        <f t="shared" si="0"/>
        <v>=IF(ISBLANK('Example Data Input'!B64),"",'Example Data Input'!B64)</v>
      </c>
      <c r="BL5" t="str">
        <f t="shared" si="0"/>
        <v>=IF(ISBLANK('Example Data Input'!B65),"",'Example Data Input'!B65)</v>
      </c>
      <c r="BM5" t="str">
        <f t="shared" si="0"/>
        <v>=IF(ISBLANK('Example Data Input'!B66),"",'Example Data Input'!B66)</v>
      </c>
      <c r="BN5" t="str">
        <f t="shared" si="0"/>
        <v>=IF(ISBLANK('Example Data Input'!B67),"",'Example Data Input'!B67)</v>
      </c>
      <c r="BO5" t="str">
        <f t="shared" si="0"/>
        <v>=IF(ISBLANK('Example Data Input'!B68),"",'Example Data Input'!B68)</v>
      </c>
      <c r="BP5" t="str">
        <f t="shared" si="0"/>
        <v>=IF(ISBLANK('Example Data Input'!B69),"",'Example Data Input'!B69)</v>
      </c>
      <c r="BQ5" t="str">
        <f t="shared" si="0"/>
        <v>=IF(ISBLANK('Example Data Input'!B70),"",'Example Data Input'!B70)</v>
      </c>
      <c r="BR5" t="str">
        <f t="shared" si="0"/>
        <v>=IF(ISBLANK('Example Data Input'!B71),"",'Example Data Input'!B71)</v>
      </c>
      <c r="BS5" t="str">
        <f t="shared" ref="BS5:CJ5" si="1">CONCATENATE("=IF(ISBLANK(","'Example Data Input'!B",5+COLUMN()-4,"),"""",","'Example Data Input'!B",5+COLUMN()-4,")")</f>
        <v>=IF(ISBLANK('Example Data Input'!B72),"",'Example Data Input'!B72)</v>
      </c>
      <c r="BT5" t="str">
        <f t="shared" si="1"/>
        <v>=IF(ISBLANK('Example Data Input'!B73),"",'Example Data Input'!B73)</v>
      </c>
      <c r="BU5" t="str">
        <f t="shared" si="1"/>
        <v>=IF(ISBLANK('Example Data Input'!B74),"",'Example Data Input'!B74)</v>
      </c>
      <c r="BV5" t="str">
        <f t="shared" si="1"/>
        <v>=IF(ISBLANK('Example Data Input'!B75),"",'Example Data Input'!B75)</v>
      </c>
      <c r="BW5" t="str">
        <f t="shared" si="1"/>
        <v>=IF(ISBLANK('Example Data Input'!B76),"",'Example Data Input'!B76)</v>
      </c>
      <c r="BX5" t="str">
        <f t="shared" si="1"/>
        <v>=IF(ISBLANK('Example Data Input'!B77),"",'Example Data Input'!B77)</v>
      </c>
      <c r="BY5" t="str">
        <f t="shared" si="1"/>
        <v>=IF(ISBLANK('Example Data Input'!B78),"",'Example Data Input'!B78)</v>
      </c>
      <c r="BZ5" t="str">
        <f t="shared" si="1"/>
        <v>=IF(ISBLANK('Example Data Input'!B79),"",'Example Data Input'!B79)</v>
      </c>
      <c r="CA5" t="str">
        <f t="shared" si="1"/>
        <v>=IF(ISBLANK('Example Data Input'!B80),"",'Example Data Input'!B80)</v>
      </c>
      <c r="CB5" t="str">
        <f t="shared" si="1"/>
        <v>=IF(ISBLANK('Example Data Input'!B81),"",'Example Data Input'!B81)</v>
      </c>
      <c r="CC5" t="str">
        <f t="shared" si="1"/>
        <v>=IF(ISBLANK('Example Data Input'!B82),"",'Example Data Input'!B82)</v>
      </c>
      <c r="CD5" t="str">
        <f t="shared" si="1"/>
        <v>=IF(ISBLANK('Example Data Input'!B83),"",'Example Data Input'!B83)</v>
      </c>
      <c r="CE5" t="str">
        <f t="shared" si="1"/>
        <v>=IF(ISBLANK('Example Data Input'!B84),"",'Example Data Input'!B84)</v>
      </c>
      <c r="CF5" t="str">
        <f t="shared" si="1"/>
        <v>=IF(ISBLANK('Example Data Input'!B85),"",'Example Data Input'!B85)</v>
      </c>
      <c r="CG5" t="str">
        <f t="shared" si="1"/>
        <v>=IF(ISBLANK('Example Data Input'!B86),"",'Example Data Input'!B86)</v>
      </c>
      <c r="CH5" t="str">
        <f t="shared" si="1"/>
        <v>=IF(ISBLANK('Example Data Input'!B87),"",'Example Data Input'!B87)</v>
      </c>
      <c r="CI5" t="str">
        <f t="shared" si="1"/>
        <v>=IF(ISBLANK('Example Data Input'!B88),"",'Example Data Input'!B88)</v>
      </c>
      <c r="CJ5" t="str">
        <f t="shared" si="1"/>
        <v>=IF(ISBLANK('Example Data Input'!B89),"",'Example Data Input'!B89)</v>
      </c>
    </row>
    <row r="6" spans="1:88" x14ac:dyDescent="0.45">
      <c r="B6" t="str">
        <f>CONCATENATE("=IF(ISBLANK(","'Example Data Input'!c",5+COLUMN()-4,"),"""",","'Example Data Input'!c",5+COLUMN()-4,")")</f>
        <v>=IF(ISBLANK('Example Data Input'!c3),"",'Example Data Input'!c3)</v>
      </c>
      <c r="C6" t="str">
        <f>CONCATENATE("=IF(ISBLANK(","'Example Data Input'!c",5+COLUMN()-4,"),"""",","'Example Data Input'!c",5+COLUMN()-4,")")</f>
        <v>=IF(ISBLANK('Example Data Input'!c4),"",'Example Data Input'!c4)</v>
      </c>
      <c r="D6" t="str">
        <f>CONCATENATE("=IF(ISBLANK(","'Example Data Input'!c",5+COLUMN()-4,"),"""",","'Example Data Input'!c",5+COLUMN()-4,")")</f>
        <v>=IF(ISBLANK('Example Data Input'!c5),"",'Example Data Input'!c5)</v>
      </c>
      <c r="E6" t="str">
        <f>CONCATENATE("=IF(ISBLANK(","'Example Data Input'!c",5+COLUMN()-4,"),"""",","'Example Data Input'!c",5+COLUMN()-4,")")</f>
        <v>=IF(ISBLANK('Example Data Input'!c6),"",'Example Data Input'!c6)</v>
      </c>
      <c r="F6" t="str">
        <f>CONCATENATE("=IF(ISBLANK(","'Example Data Input'!c",5+COLUMN()-4,"),"""",","'Example Data Input'!c",5+COLUMN()-4,")")</f>
        <v>=IF(ISBLANK('Example Data Input'!c7),"",'Example Data Input'!c7)</v>
      </c>
      <c r="G6" t="str">
        <f t="shared" ref="G6:BR6" si="2">CONCATENATE("=IF(ISBLANK(","'Example Data Input'!c",5+COLUMN()-4,"),"""",","'Example Data Input'!c",5+COLUMN()-4,")")</f>
        <v>=IF(ISBLANK('Example Data Input'!c8),"",'Example Data Input'!c8)</v>
      </c>
      <c r="H6" t="str">
        <f t="shared" si="2"/>
        <v>=IF(ISBLANK('Example Data Input'!c9),"",'Example Data Input'!c9)</v>
      </c>
      <c r="I6" t="str">
        <f t="shared" si="2"/>
        <v>=IF(ISBLANK('Example Data Input'!c10),"",'Example Data Input'!c10)</v>
      </c>
      <c r="J6" t="str">
        <f t="shared" si="2"/>
        <v>=IF(ISBLANK('Example Data Input'!c11),"",'Example Data Input'!c11)</v>
      </c>
      <c r="K6" t="str">
        <f t="shared" si="2"/>
        <v>=IF(ISBLANK('Example Data Input'!c12),"",'Example Data Input'!c12)</v>
      </c>
      <c r="L6" t="str">
        <f t="shared" si="2"/>
        <v>=IF(ISBLANK('Example Data Input'!c13),"",'Example Data Input'!c13)</v>
      </c>
      <c r="M6" t="str">
        <f t="shared" si="2"/>
        <v>=IF(ISBLANK('Example Data Input'!c14),"",'Example Data Input'!c14)</v>
      </c>
      <c r="N6" t="str">
        <f t="shared" si="2"/>
        <v>=IF(ISBLANK('Example Data Input'!c15),"",'Example Data Input'!c15)</v>
      </c>
      <c r="O6" t="str">
        <f t="shared" si="2"/>
        <v>=IF(ISBLANK('Example Data Input'!c16),"",'Example Data Input'!c16)</v>
      </c>
      <c r="P6" t="str">
        <f t="shared" si="2"/>
        <v>=IF(ISBLANK('Example Data Input'!c17),"",'Example Data Input'!c17)</v>
      </c>
      <c r="Q6" t="str">
        <f t="shared" si="2"/>
        <v>=IF(ISBLANK('Example Data Input'!c18),"",'Example Data Input'!c18)</v>
      </c>
      <c r="R6" t="str">
        <f t="shared" si="2"/>
        <v>=IF(ISBLANK('Example Data Input'!c19),"",'Example Data Input'!c19)</v>
      </c>
      <c r="S6" t="str">
        <f t="shared" si="2"/>
        <v>=IF(ISBLANK('Example Data Input'!c20),"",'Example Data Input'!c20)</v>
      </c>
      <c r="T6" t="str">
        <f t="shared" si="2"/>
        <v>=IF(ISBLANK('Example Data Input'!c21),"",'Example Data Input'!c21)</v>
      </c>
      <c r="U6" t="str">
        <f t="shared" si="2"/>
        <v>=IF(ISBLANK('Example Data Input'!c22),"",'Example Data Input'!c22)</v>
      </c>
      <c r="V6" t="str">
        <f t="shared" si="2"/>
        <v>=IF(ISBLANK('Example Data Input'!c23),"",'Example Data Input'!c23)</v>
      </c>
      <c r="W6" t="str">
        <f t="shared" si="2"/>
        <v>=IF(ISBLANK('Example Data Input'!c24),"",'Example Data Input'!c24)</v>
      </c>
      <c r="X6" t="str">
        <f t="shared" si="2"/>
        <v>=IF(ISBLANK('Example Data Input'!c25),"",'Example Data Input'!c25)</v>
      </c>
      <c r="Y6" t="str">
        <f t="shared" si="2"/>
        <v>=IF(ISBLANK('Example Data Input'!c26),"",'Example Data Input'!c26)</v>
      </c>
      <c r="Z6" t="str">
        <f t="shared" si="2"/>
        <v>=IF(ISBLANK('Example Data Input'!c27),"",'Example Data Input'!c27)</v>
      </c>
      <c r="AA6" t="str">
        <f t="shared" si="2"/>
        <v>=IF(ISBLANK('Example Data Input'!c28),"",'Example Data Input'!c28)</v>
      </c>
      <c r="AB6" t="str">
        <f t="shared" si="2"/>
        <v>=IF(ISBLANK('Example Data Input'!c29),"",'Example Data Input'!c29)</v>
      </c>
      <c r="AC6" t="str">
        <f t="shared" si="2"/>
        <v>=IF(ISBLANK('Example Data Input'!c30),"",'Example Data Input'!c30)</v>
      </c>
      <c r="AD6" t="str">
        <f t="shared" si="2"/>
        <v>=IF(ISBLANK('Example Data Input'!c31),"",'Example Data Input'!c31)</v>
      </c>
      <c r="AE6" t="str">
        <f t="shared" si="2"/>
        <v>=IF(ISBLANK('Example Data Input'!c32),"",'Example Data Input'!c32)</v>
      </c>
      <c r="AF6" t="str">
        <f t="shared" si="2"/>
        <v>=IF(ISBLANK('Example Data Input'!c33),"",'Example Data Input'!c33)</v>
      </c>
      <c r="AG6" t="str">
        <f t="shared" si="2"/>
        <v>=IF(ISBLANK('Example Data Input'!c34),"",'Example Data Input'!c34)</v>
      </c>
      <c r="AH6" t="str">
        <f t="shared" si="2"/>
        <v>=IF(ISBLANK('Example Data Input'!c35),"",'Example Data Input'!c35)</v>
      </c>
      <c r="AI6" t="str">
        <f t="shared" si="2"/>
        <v>=IF(ISBLANK('Example Data Input'!c36),"",'Example Data Input'!c36)</v>
      </c>
      <c r="AJ6" t="str">
        <f t="shared" si="2"/>
        <v>=IF(ISBLANK('Example Data Input'!c37),"",'Example Data Input'!c37)</v>
      </c>
      <c r="AK6" t="str">
        <f t="shared" si="2"/>
        <v>=IF(ISBLANK('Example Data Input'!c38),"",'Example Data Input'!c38)</v>
      </c>
      <c r="AL6" t="str">
        <f t="shared" si="2"/>
        <v>=IF(ISBLANK('Example Data Input'!c39),"",'Example Data Input'!c39)</v>
      </c>
      <c r="AM6" t="str">
        <f t="shared" si="2"/>
        <v>=IF(ISBLANK('Example Data Input'!c40),"",'Example Data Input'!c40)</v>
      </c>
      <c r="AN6" t="str">
        <f t="shared" si="2"/>
        <v>=IF(ISBLANK('Example Data Input'!c41),"",'Example Data Input'!c41)</v>
      </c>
      <c r="AO6" t="str">
        <f t="shared" si="2"/>
        <v>=IF(ISBLANK('Example Data Input'!c42),"",'Example Data Input'!c42)</v>
      </c>
      <c r="AP6" t="str">
        <f t="shared" si="2"/>
        <v>=IF(ISBLANK('Example Data Input'!c43),"",'Example Data Input'!c43)</v>
      </c>
      <c r="AQ6" t="str">
        <f t="shared" si="2"/>
        <v>=IF(ISBLANK('Example Data Input'!c44),"",'Example Data Input'!c44)</v>
      </c>
      <c r="AR6" t="str">
        <f t="shared" si="2"/>
        <v>=IF(ISBLANK('Example Data Input'!c45),"",'Example Data Input'!c45)</v>
      </c>
      <c r="AS6" t="str">
        <f t="shared" si="2"/>
        <v>=IF(ISBLANK('Example Data Input'!c46),"",'Example Data Input'!c46)</v>
      </c>
      <c r="AT6" t="str">
        <f t="shared" si="2"/>
        <v>=IF(ISBLANK('Example Data Input'!c47),"",'Example Data Input'!c47)</v>
      </c>
      <c r="AU6" t="str">
        <f t="shared" si="2"/>
        <v>=IF(ISBLANK('Example Data Input'!c48),"",'Example Data Input'!c48)</v>
      </c>
      <c r="AV6" t="str">
        <f t="shared" si="2"/>
        <v>=IF(ISBLANK('Example Data Input'!c49),"",'Example Data Input'!c49)</v>
      </c>
      <c r="AW6" t="str">
        <f t="shared" si="2"/>
        <v>=IF(ISBLANK('Example Data Input'!c50),"",'Example Data Input'!c50)</v>
      </c>
      <c r="AX6" t="str">
        <f t="shared" si="2"/>
        <v>=IF(ISBLANK('Example Data Input'!c51),"",'Example Data Input'!c51)</v>
      </c>
      <c r="AY6" t="str">
        <f t="shared" si="2"/>
        <v>=IF(ISBLANK('Example Data Input'!c52),"",'Example Data Input'!c52)</v>
      </c>
      <c r="AZ6" t="str">
        <f t="shared" si="2"/>
        <v>=IF(ISBLANK('Example Data Input'!c53),"",'Example Data Input'!c53)</v>
      </c>
      <c r="BA6" t="str">
        <f t="shared" si="2"/>
        <v>=IF(ISBLANK('Example Data Input'!c54),"",'Example Data Input'!c54)</v>
      </c>
      <c r="BB6" t="str">
        <f t="shared" si="2"/>
        <v>=IF(ISBLANK('Example Data Input'!c55),"",'Example Data Input'!c55)</v>
      </c>
      <c r="BC6" t="str">
        <f t="shared" si="2"/>
        <v>=IF(ISBLANK('Example Data Input'!c56),"",'Example Data Input'!c56)</v>
      </c>
      <c r="BD6" t="str">
        <f t="shared" si="2"/>
        <v>=IF(ISBLANK('Example Data Input'!c57),"",'Example Data Input'!c57)</v>
      </c>
      <c r="BE6" t="str">
        <f t="shared" si="2"/>
        <v>=IF(ISBLANK('Example Data Input'!c58),"",'Example Data Input'!c58)</v>
      </c>
      <c r="BF6" t="str">
        <f t="shared" si="2"/>
        <v>=IF(ISBLANK('Example Data Input'!c59),"",'Example Data Input'!c59)</v>
      </c>
      <c r="BG6" t="str">
        <f t="shared" si="2"/>
        <v>=IF(ISBLANK('Example Data Input'!c60),"",'Example Data Input'!c60)</v>
      </c>
      <c r="BH6" t="str">
        <f t="shared" si="2"/>
        <v>=IF(ISBLANK('Example Data Input'!c61),"",'Example Data Input'!c61)</v>
      </c>
      <c r="BI6" t="str">
        <f t="shared" si="2"/>
        <v>=IF(ISBLANK('Example Data Input'!c62),"",'Example Data Input'!c62)</v>
      </c>
      <c r="BJ6" t="str">
        <f t="shared" si="2"/>
        <v>=IF(ISBLANK('Example Data Input'!c63),"",'Example Data Input'!c63)</v>
      </c>
      <c r="BK6" t="str">
        <f t="shared" si="2"/>
        <v>=IF(ISBLANK('Example Data Input'!c64),"",'Example Data Input'!c64)</v>
      </c>
      <c r="BL6" t="str">
        <f t="shared" si="2"/>
        <v>=IF(ISBLANK('Example Data Input'!c65),"",'Example Data Input'!c65)</v>
      </c>
      <c r="BM6" t="str">
        <f t="shared" si="2"/>
        <v>=IF(ISBLANK('Example Data Input'!c66),"",'Example Data Input'!c66)</v>
      </c>
      <c r="BN6" t="str">
        <f t="shared" si="2"/>
        <v>=IF(ISBLANK('Example Data Input'!c67),"",'Example Data Input'!c67)</v>
      </c>
      <c r="BO6" t="str">
        <f t="shared" si="2"/>
        <v>=IF(ISBLANK('Example Data Input'!c68),"",'Example Data Input'!c68)</v>
      </c>
      <c r="BP6" t="str">
        <f t="shared" si="2"/>
        <v>=IF(ISBLANK('Example Data Input'!c69),"",'Example Data Input'!c69)</v>
      </c>
      <c r="BQ6" t="str">
        <f t="shared" si="2"/>
        <v>=IF(ISBLANK('Example Data Input'!c70),"",'Example Data Input'!c70)</v>
      </c>
      <c r="BR6" t="str">
        <f t="shared" si="2"/>
        <v>=IF(ISBLANK('Example Data Input'!c71),"",'Example Data Input'!c71)</v>
      </c>
      <c r="BS6" t="str">
        <f t="shared" ref="BS6:CJ6" si="3">CONCATENATE("=IF(ISBLANK(","'Example Data Input'!c",5+COLUMN()-4,"),"""",","'Example Data Input'!c",5+COLUMN()-4,")")</f>
        <v>=IF(ISBLANK('Example Data Input'!c72),"",'Example Data Input'!c72)</v>
      </c>
      <c r="BT6" t="str">
        <f t="shared" si="3"/>
        <v>=IF(ISBLANK('Example Data Input'!c73),"",'Example Data Input'!c73)</v>
      </c>
      <c r="BU6" t="str">
        <f t="shared" si="3"/>
        <v>=IF(ISBLANK('Example Data Input'!c74),"",'Example Data Input'!c74)</v>
      </c>
      <c r="BV6" t="str">
        <f t="shared" si="3"/>
        <v>=IF(ISBLANK('Example Data Input'!c75),"",'Example Data Input'!c75)</v>
      </c>
      <c r="BW6" t="str">
        <f t="shared" si="3"/>
        <v>=IF(ISBLANK('Example Data Input'!c76),"",'Example Data Input'!c76)</v>
      </c>
      <c r="BX6" t="str">
        <f t="shared" si="3"/>
        <v>=IF(ISBLANK('Example Data Input'!c77),"",'Example Data Input'!c77)</v>
      </c>
      <c r="BY6" t="str">
        <f t="shared" si="3"/>
        <v>=IF(ISBLANK('Example Data Input'!c78),"",'Example Data Input'!c78)</v>
      </c>
      <c r="BZ6" t="str">
        <f t="shared" si="3"/>
        <v>=IF(ISBLANK('Example Data Input'!c79),"",'Example Data Input'!c79)</v>
      </c>
      <c r="CA6" t="str">
        <f t="shared" si="3"/>
        <v>=IF(ISBLANK('Example Data Input'!c80),"",'Example Data Input'!c80)</v>
      </c>
      <c r="CB6" t="str">
        <f t="shared" si="3"/>
        <v>=IF(ISBLANK('Example Data Input'!c81),"",'Example Data Input'!c81)</v>
      </c>
      <c r="CC6" t="str">
        <f t="shared" si="3"/>
        <v>=IF(ISBLANK('Example Data Input'!c82),"",'Example Data Input'!c82)</v>
      </c>
      <c r="CD6" t="str">
        <f t="shared" si="3"/>
        <v>=IF(ISBLANK('Example Data Input'!c83),"",'Example Data Input'!c83)</v>
      </c>
      <c r="CE6" t="str">
        <f t="shared" si="3"/>
        <v>=IF(ISBLANK('Example Data Input'!c84),"",'Example Data Input'!c84)</v>
      </c>
      <c r="CF6" t="str">
        <f t="shared" si="3"/>
        <v>=IF(ISBLANK('Example Data Input'!c85),"",'Example Data Input'!c85)</v>
      </c>
      <c r="CG6" t="str">
        <f t="shared" si="3"/>
        <v>=IF(ISBLANK('Example Data Input'!c86),"",'Example Data Input'!c86)</v>
      </c>
      <c r="CH6" t="str">
        <f t="shared" si="3"/>
        <v>=IF(ISBLANK('Example Data Input'!c87),"",'Example Data Input'!c87)</v>
      </c>
      <c r="CI6" t="str">
        <f t="shared" si="3"/>
        <v>=IF(ISBLANK('Example Data Input'!c88),"",'Example Data Input'!c88)</v>
      </c>
      <c r="CJ6" t="str">
        <f t="shared" si="3"/>
        <v>=IF(ISBLANK('Example Data Input'!c89),"",'Example Data Input'!c89)</v>
      </c>
    </row>
    <row r="7" spans="1:88" x14ac:dyDescent="0.45">
      <c r="B7" t="str">
        <f>CONCATENATE("=IF(ISBLANK(","'Example Data Input'!d",5+COLUMN()-4,"),"""",","'Example Data Input'!d",5+COLUMN()-4,")")</f>
        <v>=IF(ISBLANK('Example Data Input'!d3),"",'Example Data Input'!d3)</v>
      </c>
      <c r="C7" t="str">
        <f>CONCATENATE("=IF(ISBLANK(","'Example Data Input'!d",5+COLUMN()-4,"),"""",","'Example Data Input'!d",5+COLUMN()-4,")")</f>
        <v>=IF(ISBLANK('Example Data Input'!d4),"",'Example Data Input'!d4)</v>
      </c>
      <c r="D7" t="str">
        <f>CONCATENATE("=IF(ISBLANK(","'Example Data Input'!d",5+COLUMN()-4,"),"""",","'Example Data Input'!d",5+COLUMN()-4,")")</f>
        <v>=IF(ISBLANK('Example Data Input'!d5),"",'Example Data Input'!d5)</v>
      </c>
      <c r="E7" t="str">
        <f>CONCATENATE("=IF(ISBLANK(","'Example Data Input'!d",5+COLUMN()-4,"),"""",","'Example Data Input'!d",5+COLUMN()-4,")")</f>
        <v>=IF(ISBLANK('Example Data Input'!d6),"",'Example Data Input'!d6)</v>
      </c>
      <c r="F7" t="str">
        <f>CONCATENATE("=IF(ISBLANK(","'Example Data Input'!d",5+COLUMN()-4,"),"""",","'Example Data Input'!d",5+COLUMN()-4,")")</f>
        <v>=IF(ISBLANK('Example Data Input'!d7),"",'Example Data Input'!d7)</v>
      </c>
      <c r="G7" t="str">
        <f t="shared" ref="G7:BR7" si="4">CONCATENATE("=IF(ISBLANK(","'Example Data Input'!d",5+COLUMN()-4,"),"""",","'Example Data Input'!d",5+COLUMN()-4,")")</f>
        <v>=IF(ISBLANK('Example Data Input'!d8),"",'Example Data Input'!d8)</v>
      </c>
      <c r="H7" t="str">
        <f t="shared" si="4"/>
        <v>=IF(ISBLANK('Example Data Input'!d9),"",'Example Data Input'!d9)</v>
      </c>
      <c r="I7" t="str">
        <f t="shared" si="4"/>
        <v>=IF(ISBLANK('Example Data Input'!d10),"",'Example Data Input'!d10)</v>
      </c>
      <c r="J7" t="str">
        <f t="shared" si="4"/>
        <v>=IF(ISBLANK('Example Data Input'!d11),"",'Example Data Input'!d11)</v>
      </c>
      <c r="K7" t="str">
        <f t="shared" si="4"/>
        <v>=IF(ISBLANK('Example Data Input'!d12),"",'Example Data Input'!d12)</v>
      </c>
      <c r="L7" t="str">
        <f t="shared" si="4"/>
        <v>=IF(ISBLANK('Example Data Input'!d13),"",'Example Data Input'!d13)</v>
      </c>
      <c r="M7" t="str">
        <f t="shared" si="4"/>
        <v>=IF(ISBLANK('Example Data Input'!d14),"",'Example Data Input'!d14)</v>
      </c>
      <c r="N7" t="str">
        <f t="shared" si="4"/>
        <v>=IF(ISBLANK('Example Data Input'!d15),"",'Example Data Input'!d15)</v>
      </c>
      <c r="O7" t="str">
        <f t="shared" si="4"/>
        <v>=IF(ISBLANK('Example Data Input'!d16),"",'Example Data Input'!d16)</v>
      </c>
      <c r="P7" t="str">
        <f t="shared" si="4"/>
        <v>=IF(ISBLANK('Example Data Input'!d17),"",'Example Data Input'!d17)</v>
      </c>
      <c r="Q7" t="str">
        <f t="shared" si="4"/>
        <v>=IF(ISBLANK('Example Data Input'!d18),"",'Example Data Input'!d18)</v>
      </c>
      <c r="R7" t="str">
        <f t="shared" si="4"/>
        <v>=IF(ISBLANK('Example Data Input'!d19),"",'Example Data Input'!d19)</v>
      </c>
      <c r="S7" t="str">
        <f t="shared" si="4"/>
        <v>=IF(ISBLANK('Example Data Input'!d20),"",'Example Data Input'!d20)</v>
      </c>
      <c r="T7" t="str">
        <f t="shared" si="4"/>
        <v>=IF(ISBLANK('Example Data Input'!d21),"",'Example Data Input'!d21)</v>
      </c>
      <c r="U7" t="str">
        <f t="shared" si="4"/>
        <v>=IF(ISBLANK('Example Data Input'!d22),"",'Example Data Input'!d22)</v>
      </c>
      <c r="V7" t="str">
        <f t="shared" si="4"/>
        <v>=IF(ISBLANK('Example Data Input'!d23),"",'Example Data Input'!d23)</v>
      </c>
      <c r="W7" t="str">
        <f t="shared" si="4"/>
        <v>=IF(ISBLANK('Example Data Input'!d24),"",'Example Data Input'!d24)</v>
      </c>
      <c r="X7" t="str">
        <f t="shared" si="4"/>
        <v>=IF(ISBLANK('Example Data Input'!d25),"",'Example Data Input'!d25)</v>
      </c>
      <c r="Y7" t="str">
        <f t="shared" si="4"/>
        <v>=IF(ISBLANK('Example Data Input'!d26),"",'Example Data Input'!d26)</v>
      </c>
      <c r="Z7" t="str">
        <f t="shared" si="4"/>
        <v>=IF(ISBLANK('Example Data Input'!d27),"",'Example Data Input'!d27)</v>
      </c>
      <c r="AA7" t="str">
        <f t="shared" si="4"/>
        <v>=IF(ISBLANK('Example Data Input'!d28),"",'Example Data Input'!d28)</v>
      </c>
      <c r="AB7" t="str">
        <f t="shared" si="4"/>
        <v>=IF(ISBLANK('Example Data Input'!d29),"",'Example Data Input'!d29)</v>
      </c>
      <c r="AC7" t="str">
        <f t="shared" si="4"/>
        <v>=IF(ISBLANK('Example Data Input'!d30),"",'Example Data Input'!d30)</v>
      </c>
      <c r="AD7" t="str">
        <f t="shared" si="4"/>
        <v>=IF(ISBLANK('Example Data Input'!d31),"",'Example Data Input'!d31)</v>
      </c>
      <c r="AE7" t="str">
        <f t="shared" si="4"/>
        <v>=IF(ISBLANK('Example Data Input'!d32),"",'Example Data Input'!d32)</v>
      </c>
      <c r="AF7" t="str">
        <f t="shared" si="4"/>
        <v>=IF(ISBLANK('Example Data Input'!d33),"",'Example Data Input'!d33)</v>
      </c>
      <c r="AG7" t="str">
        <f t="shared" si="4"/>
        <v>=IF(ISBLANK('Example Data Input'!d34),"",'Example Data Input'!d34)</v>
      </c>
      <c r="AH7" t="str">
        <f t="shared" si="4"/>
        <v>=IF(ISBLANK('Example Data Input'!d35),"",'Example Data Input'!d35)</v>
      </c>
      <c r="AI7" t="str">
        <f t="shared" si="4"/>
        <v>=IF(ISBLANK('Example Data Input'!d36),"",'Example Data Input'!d36)</v>
      </c>
      <c r="AJ7" t="str">
        <f t="shared" si="4"/>
        <v>=IF(ISBLANK('Example Data Input'!d37),"",'Example Data Input'!d37)</v>
      </c>
      <c r="AK7" t="str">
        <f t="shared" si="4"/>
        <v>=IF(ISBLANK('Example Data Input'!d38),"",'Example Data Input'!d38)</v>
      </c>
      <c r="AL7" t="str">
        <f t="shared" si="4"/>
        <v>=IF(ISBLANK('Example Data Input'!d39),"",'Example Data Input'!d39)</v>
      </c>
      <c r="AM7" t="str">
        <f t="shared" si="4"/>
        <v>=IF(ISBLANK('Example Data Input'!d40),"",'Example Data Input'!d40)</v>
      </c>
      <c r="AN7" t="str">
        <f t="shared" si="4"/>
        <v>=IF(ISBLANK('Example Data Input'!d41),"",'Example Data Input'!d41)</v>
      </c>
      <c r="AO7" t="str">
        <f t="shared" si="4"/>
        <v>=IF(ISBLANK('Example Data Input'!d42),"",'Example Data Input'!d42)</v>
      </c>
      <c r="AP7" t="str">
        <f t="shared" si="4"/>
        <v>=IF(ISBLANK('Example Data Input'!d43),"",'Example Data Input'!d43)</v>
      </c>
      <c r="AQ7" t="str">
        <f t="shared" si="4"/>
        <v>=IF(ISBLANK('Example Data Input'!d44),"",'Example Data Input'!d44)</v>
      </c>
      <c r="AR7" t="str">
        <f t="shared" si="4"/>
        <v>=IF(ISBLANK('Example Data Input'!d45),"",'Example Data Input'!d45)</v>
      </c>
      <c r="AS7" t="str">
        <f t="shared" si="4"/>
        <v>=IF(ISBLANK('Example Data Input'!d46),"",'Example Data Input'!d46)</v>
      </c>
      <c r="AT7" t="str">
        <f t="shared" si="4"/>
        <v>=IF(ISBLANK('Example Data Input'!d47),"",'Example Data Input'!d47)</v>
      </c>
      <c r="AU7" t="str">
        <f t="shared" si="4"/>
        <v>=IF(ISBLANK('Example Data Input'!d48),"",'Example Data Input'!d48)</v>
      </c>
      <c r="AV7" t="str">
        <f t="shared" si="4"/>
        <v>=IF(ISBLANK('Example Data Input'!d49),"",'Example Data Input'!d49)</v>
      </c>
      <c r="AW7" t="str">
        <f t="shared" si="4"/>
        <v>=IF(ISBLANK('Example Data Input'!d50),"",'Example Data Input'!d50)</v>
      </c>
      <c r="AX7" t="str">
        <f t="shared" si="4"/>
        <v>=IF(ISBLANK('Example Data Input'!d51),"",'Example Data Input'!d51)</v>
      </c>
      <c r="AY7" t="str">
        <f t="shared" si="4"/>
        <v>=IF(ISBLANK('Example Data Input'!d52),"",'Example Data Input'!d52)</v>
      </c>
      <c r="AZ7" t="str">
        <f t="shared" si="4"/>
        <v>=IF(ISBLANK('Example Data Input'!d53),"",'Example Data Input'!d53)</v>
      </c>
      <c r="BA7" t="str">
        <f t="shared" si="4"/>
        <v>=IF(ISBLANK('Example Data Input'!d54),"",'Example Data Input'!d54)</v>
      </c>
      <c r="BB7" t="str">
        <f t="shared" si="4"/>
        <v>=IF(ISBLANK('Example Data Input'!d55),"",'Example Data Input'!d55)</v>
      </c>
      <c r="BC7" t="str">
        <f t="shared" si="4"/>
        <v>=IF(ISBLANK('Example Data Input'!d56),"",'Example Data Input'!d56)</v>
      </c>
      <c r="BD7" t="str">
        <f t="shared" si="4"/>
        <v>=IF(ISBLANK('Example Data Input'!d57),"",'Example Data Input'!d57)</v>
      </c>
      <c r="BE7" t="str">
        <f t="shared" si="4"/>
        <v>=IF(ISBLANK('Example Data Input'!d58),"",'Example Data Input'!d58)</v>
      </c>
      <c r="BF7" t="str">
        <f t="shared" si="4"/>
        <v>=IF(ISBLANK('Example Data Input'!d59),"",'Example Data Input'!d59)</v>
      </c>
      <c r="BG7" t="str">
        <f t="shared" si="4"/>
        <v>=IF(ISBLANK('Example Data Input'!d60),"",'Example Data Input'!d60)</v>
      </c>
      <c r="BH7" t="str">
        <f t="shared" si="4"/>
        <v>=IF(ISBLANK('Example Data Input'!d61),"",'Example Data Input'!d61)</v>
      </c>
      <c r="BI7" t="str">
        <f t="shared" si="4"/>
        <v>=IF(ISBLANK('Example Data Input'!d62),"",'Example Data Input'!d62)</v>
      </c>
      <c r="BJ7" t="str">
        <f t="shared" si="4"/>
        <v>=IF(ISBLANK('Example Data Input'!d63),"",'Example Data Input'!d63)</v>
      </c>
      <c r="BK7" t="str">
        <f t="shared" si="4"/>
        <v>=IF(ISBLANK('Example Data Input'!d64),"",'Example Data Input'!d64)</v>
      </c>
      <c r="BL7" t="str">
        <f t="shared" si="4"/>
        <v>=IF(ISBLANK('Example Data Input'!d65),"",'Example Data Input'!d65)</v>
      </c>
      <c r="BM7" t="str">
        <f t="shared" si="4"/>
        <v>=IF(ISBLANK('Example Data Input'!d66),"",'Example Data Input'!d66)</v>
      </c>
      <c r="BN7" t="str">
        <f t="shared" si="4"/>
        <v>=IF(ISBLANK('Example Data Input'!d67),"",'Example Data Input'!d67)</v>
      </c>
      <c r="BO7" t="str">
        <f t="shared" si="4"/>
        <v>=IF(ISBLANK('Example Data Input'!d68),"",'Example Data Input'!d68)</v>
      </c>
      <c r="BP7" t="str">
        <f t="shared" si="4"/>
        <v>=IF(ISBLANK('Example Data Input'!d69),"",'Example Data Input'!d69)</v>
      </c>
      <c r="BQ7" t="str">
        <f t="shared" si="4"/>
        <v>=IF(ISBLANK('Example Data Input'!d70),"",'Example Data Input'!d70)</v>
      </c>
      <c r="BR7" t="str">
        <f t="shared" si="4"/>
        <v>=IF(ISBLANK('Example Data Input'!d71),"",'Example Data Input'!d71)</v>
      </c>
      <c r="BS7" t="str">
        <f t="shared" ref="BS7:CJ7" si="5">CONCATENATE("=IF(ISBLANK(","'Example Data Input'!d",5+COLUMN()-4,"),"""",","'Example Data Input'!d",5+COLUMN()-4,")")</f>
        <v>=IF(ISBLANK('Example Data Input'!d72),"",'Example Data Input'!d72)</v>
      </c>
      <c r="BT7" t="str">
        <f t="shared" si="5"/>
        <v>=IF(ISBLANK('Example Data Input'!d73),"",'Example Data Input'!d73)</v>
      </c>
      <c r="BU7" t="str">
        <f t="shared" si="5"/>
        <v>=IF(ISBLANK('Example Data Input'!d74),"",'Example Data Input'!d74)</v>
      </c>
      <c r="BV7" t="str">
        <f t="shared" si="5"/>
        <v>=IF(ISBLANK('Example Data Input'!d75),"",'Example Data Input'!d75)</v>
      </c>
      <c r="BW7" t="str">
        <f t="shared" si="5"/>
        <v>=IF(ISBLANK('Example Data Input'!d76),"",'Example Data Input'!d76)</v>
      </c>
      <c r="BX7" t="str">
        <f t="shared" si="5"/>
        <v>=IF(ISBLANK('Example Data Input'!d77),"",'Example Data Input'!d77)</v>
      </c>
      <c r="BY7" t="str">
        <f t="shared" si="5"/>
        <v>=IF(ISBLANK('Example Data Input'!d78),"",'Example Data Input'!d78)</v>
      </c>
      <c r="BZ7" t="str">
        <f t="shared" si="5"/>
        <v>=IF(ISBLANK('Example Data Input'!d79),"",'Example Data Input'!d79)</v>
      </c>
      <c r="CA7" t="str">
        <f t="shared" si="5"/>
        <v>=IF(ISBLANK('Example Data Input'!d80),"",'Example Data Input'!d80)</v>
      </c>
      <c r="CB7" t="str">
        <f t="shared" si="5"/>
        <v>=IF(ISBLANK('Example Data Input'!d81),"",'Example Data Input'!d81)</v>
      </c>
      <c r="CC7" t="str">
        <f t="shared" si="5"/>
        <v>=IF(ISBLANK('Example Data Input'!d82),"",'Example Data Input'!d82)</v>
      </c>
      <c r="CD7" t="str">
        <f t="shared" si="5"/>
        <v>=IF(ISBLANK('Example Data Input'!d83),"",'Example Data Input'!d83)</v>
      </c>
      <c r="CE7" t="str">
        <f t="shared" si="5"/>
        <v>=IF(ISBLANK('Example Data Input'!d84),"",'Example Data Input'!d84)</v>
      </c>
      <c r="CF7" t="str">
        <f t="shared" si="5"/>
        <v>=IF(ISBLANK('Example Data Input'!d85),"",'Example Data Input'!d85)</v>
      </c>
      <c r="CG7" t="str">
        <f t="shared" si="5"/>
        <v>=IF(ISBLANK('Example Data Input'!d86),"",'Example Data Input'!d86)</v>
      </c>
      <c r="CH7" t="str">
        <f t="shared" si="5"/>
        <v>=IF(ISBLANK('Example Data Input'!d87),"",'Example Data Input'!d87)</v>
      </c>
      <c r="CI7" t="str">
        <f t="shared" si="5"/>
        <v>=IF(ISBLANK('Example Data Input'!d88),"",'Example Data Input'!d88)</v>
      </c>
      <c r="CJ7" t="str">
        <f t="shared" si="5"/>
        <v>=IF(ISBLANK('Example Data Input'!d89),"",'Example Data Input'!d89)</v>
      </c>
    </row>
    <row r="8" spans="1:88" x14ac:dyDescent="0.45">
      <c r="B8" t="str">
        <f>CONCATENATE("=IF(ISBLANK(","'Example Data Input'!e",5+COLUMN()-4,"),"""",","'Example Data Input'!e",5+COLUMN()-4,")")</f>
        <v>=IF(ISBLANK('Example Data Input'!e3),"",'Example Data Input'!e3)</v>
      </c>
      <c r="C8" t="str">
        <f>CONCATENATE("=IF(ISBLANK(","'Example Data Input'!e",5+COLUMN()-4,"),"""",","'Example Data Input'!e",5+COLUMN()-4,")")</f>
        <v>=IF(ISBLANK('Example Data Input'!e4),"",'Example Data Input'!e4)</v>
      </c>
      <c r="D8" t="str">
        <f>CONCATENATE("=IF(ISBLANK(","'Example Data Input'!e",5+COLUMN()-4,"),"""",","'Example Data Input'!e",5+COLUMN()-4,")")</f>
        <v>=IF(ISBLANK('Example Data Input'!e5),"",'Example Data Input'!e5)</v>
      </c>
      <c r="E8" t="str">
        <f>CONCATENATE("=IF(ISBLANK(","'Example Data Input'!e",5+COLUMN()-4,"),"""",","'Example Data Input'!e",5+COLUMN()-4,")")</f>
        <v>=IF(ISBLANK('Example Data Input'!e6),"",'Example Data Input'!e6)</v>
      </c>
      <c r="F8" t="str">
        <f>CONCATENATE("=IF(ISBLANK(","'Example Data Input'!e",5+COLUMN()-4,"),"""",","'Example Data Input'!e",5+COLUMN()-4,")")</f>
        <v>=IF(ISBLANK('Example Data Input'!e7),"",'Example Data Input'!e7)</v>
      </c>
      <c r="G8" t="str">
        <f t="shared" ref="G8:BR8" si="6">CONCATENATE("=IF(ISBLANK(","'Example Data Input'!e",5+COLUMN()-4,"),"""",","'Example Data Input'!e",5+COLUMN()-4,")")</f>
        <v>=IF(ISBLANK('Example Data Input'!e8),"",'Example Data Input'!e8)</v>
      </c>
      <c r="H8" t="str">
        <f t="shared" si="6"/>
        <v>=IF(ISBLANK('Example Data Input'!e9),"",'Example Data Input'!e9)</v>
      </c>
      <c r="I8" t="str">
        <f t="shared" si="6"/>
        <v>=IF(ISBLANK('Example Data Input'!e10),"",'Example Data Input'!e10)</v>
      </c>
      <c r="J8" t="str">
        <f t="shared" si="6"/>
        <v>=IF(ISBLANK('Example Data Input'!e11),"",'Example Data Input'!e11)</v>
      </c>
      <c r="K8" t="str">
        <f t="shared" si="6"/>
        <v>=IF(ISBLANK('Example Data Input'!e12),"",'Example Data Input'!e12)</v>
      </c>
      <c r="L8" t="str">
        <f t="shared" si="6"/>
        <v>=IF(ISBLANK('Example Data Input'!e13),"",'Example Data Input'!e13)</v>
      </c>
      <c r="M8" t="str">
        <f t="shared" si="6"/>
        <v>=IF(ISBLANK('Example Data Input'!e14),"",'Example Data Input'!e14)</v>
      </c>
      <c r="N8" t="str">
        <f t="shared" si="6"/>
        <v>=IF(ISBLANK('Example Data Input'!e15),"",'Example Data Input'!e15)</v>
      </c>
      <c r="O8" t="str">
        <f t="shared" si="6"/>
        <v>=IF(ISBLANK('Example Data Input'!e16),"",'Example Data Input'!e16)</v>
      </c>
      <c r="P8" t="str">
        <f t="shared" si="6"/>
        <v>=IF(ISBLANK('Example Data Input'!e17),"",'Example Data Input'!e17)</v>
      </c>
      <c r="Q8" t="str">
        <f t="shared" si="6"/>
        <v>=IF(ISBLANK('Example Data Input'!e18),"",'Example Data Input'!e18)</v>
      </c>
      <c r="R8" t="str">
        <f t="shared" si="6"/>
        <v>=IF(ISBLANK('Example Data Input'!e19),"",'Example Data Input'!e19)</v>
      </c>
      <c r="S8" t="str">
        <f t="shared" si="6"/>
        <v>=IF(ISBLANK('Example Data Input'!e20),"",'Example Data Input'!e20)</v>
      </c>
      <c r="T8" t="str">
        <f t="shared" si="6"/>
        <v>=IF(ISBLANK('Example Data Input'!e21),"",'Example Data Input'!e21)</v>
      </c>
      <c r="U8" t="str">
        <f t="shared" si="6"/>
        <v>=IF(ISBLANK('Example Data Input'!e22),"",'Example Data Input'!e22)</v>
      </c>
      <c r="V8" t="str">
        <f t="shared" si="6"/>
        <v>=IF(ISBLANK('Example Data Input'!e23),"",'Example Data Input'!e23)</v>
      </c>
      <c r="W8" t="str">
        <f t="shared" si="6"/>
        <v>=IF(ISBLANK('Example Data Input'!e24),"",'Example Data Input'!e24)</v>
      </c>
      <c r="X8" t="str">
        <f t="shared" si="6"/>
        <v>=IF(ISBLANK('Example Data Input'!e25),"",'Example Data Input'!e25)</v>
      </c>
      <c r="Y8" t="str">
        <f t="shared" si="6"/>
        <v>=IF(ISBLANK('Example Data Input'!e26),"",'Example Data Input'!e26)</v>
      </c>
      <c r="Z8" t="str">
        <f t="shared" si="6"/>
        <v>=IF(ISBLANK('Example Data Input'!e27),"",'Example Data Input'!e27)</v>
      </c>
      <c r="AA8" t="str">
        <f t="shared" si="6"/>
        <v>=IF(ISBLANK('Example Data Input'!e28),"",'Example Data Input'!e28)</v>
      </c>
      <c r="AB8" t="str">
        <f t="shared" si="6"/>
        <v>=IF(ISBLANK('Example Data Input'!e29),"",'Example Data Input'!e29)</v>
      </c>
      <c r="AC8" t="str">
        <f t="shared" si="6"/>
        <v>=IF(ISBLANK('Example Data Input'!e30),"",'Example Data Input'!e30)</v>
      </c>
      <c r="AD8" t="str">
        <f t="shared" si="6"/>
        <v>=IF(ISBLANK('Example Data Input'!e31),"",'Example Data Input'!e31)</v>
      </c>
      <c r="AE8" t="str">
        <f t="shared" si="6"/>
        <v>=IF(ISBLANK('Example Data Input'!e32),"",'Example Data Input'!e32)</v>
      </c>
      <c r="AF8" t="str">
        <f t="shared" si="6"/>
        <v>=IF(ISBLANK('Example Data Input'!e33),"",'Example Data Input'!e33)</v>
      </c>
      <c r="AG8" t="str">
        <f t="shared" si="6"/>
        <v>=IF(ISBLANK('Example Data Input'!e34),"",'Example Data Input'!e34)</v>
      </c>
      <c r="AH8" t="str">
        <f t="shared" si="6"/>
        <v>=IF(ISBLANK('Example Data Input'!e35),"",'Example Data Input'!e35)</v>
      </c>
      <c r="AI8" t="str">
        <f t="shared" si="6"/>
        <v>=IF(ISBLANK('Example Data Input'!e36),"",'Example Data Input'!e36)</v>
      </c>
      <c r="AJ8" t="str">
        <f t="shared" si="6"/>
        <v>=IF(ISBLANK('Example Data Input'!e37),"",'Example Data Input'!e37)</v>
      </c>
      <c r="AK8" t="str">
        <f t="shared" si="6"/>
        <v>=IF(ISBLANK('Example Data Input'!e38),"",'Example Data Input'!e38)</v>
      </c>
      <c r="AL8" t="str">
        <f t="shared" si="6"/>
        <v>=IF(ISBLANK('Example Data Input'!e39),"",'Example Data Input'!e39)</v>
      </c>
      <c r="AM8" t="str">
        <f t="shared" si="6"/>
        <v>=IF(ISBLANK('Example Data Input'!e40),"",'Example Data Input'!e40)</v>
      </c>
      <c r="AN8" t="str">
        <f t="shared" si="6"/>
        <v>=IF(ISBLANK('Example Data Input'!e41),"",'Example Data Input'!e41)</v>
      </c>
      <c r="AO8" t="str">
        <f t="shared" si="6"/>
        <v>=IF(ISBLANK('Example Data Input'!e42),"",'Example Data Input'!e42)</v>
      </c>
      <c r="AP8" t="str">
        <f t="shared" si="6"/>
        <v>=IF(ISBLANK('Example Data Input'!e43),"",'Example Data Input'!e43)</v>
      </c>
      <c r="AQ8" t="str">
        <f t="shared" si="6"/>
        <v>=IF(ISBLANK('Example Data Input'!e44),"",'Example Data Input'!e44)</v>
      </c>
      <c r="AR8" t="str">
        <f t="shared" si="6"/>
        <v>=IF(ISBLANK('Example Data Input'!e45),"",'Example Data Input'!e45)</v>
      </c>
      <c r="AS8" t="str">
        <f t="shared" si="6"/>
        <v>=IF(ISBLANK('Example Data Input'!e46),"",'Example Data Input'!e46)</v>
      </c>
      <c r="AT8" t="str">
        <f t="shared" si="6"/>
        <v>=IF(ISBLANK('Example Data Input'!e47),"",'Example Data Input'!e47)</v>
      </c>
      <c r="AU8" t="str">
        <f t="shared" si="6"/>
        <v>=IF(ISBLANK('Example Data Input'!e48),"",'Example Data Input'!e48)</v>
      </c>
      <c r="AV8" t="str">
        <f t="shared" si="6"/>
        <v>=IF(ISBLANK('Example Data Input'!e49),"",'Example Data Input'!e49)</v>
      </c>
      <c r="AW8" t="str">
        <f t="shared" si="6"/>
        <v>=IF(ISBLANK('Example Data Input'!e50),"",'Example Data Input'!e50)</v>
      </c>
      <c r="AX8" t="str">
        <f t="shared" si="6"/>
        <v>=IF(ISBLANK('Example Data Input'!e51),"",'Example Data Input'!e51)</v>
      </c>
      <c r="AY8" t="str">
        <f t="shared" si="6"/>
        <v>=IF(ISBLANK('Example Data Input'!e52),"",'Example Data Input'!e52)</v>
      </c>
      <c r="AZ8" t="str">
        <f t="shared" si="6"/>
        <v>=IF(ISBLANK('Example Data Input'!e53),"",'Example Data Input'!e53)</v>
      </c>
      <c r="BA8" t="str">
        <f t="shared" si="6"/>
        <v>=IF(ISBLANK('Example Data Input'!e54),"",'Example Data Input'!e54)</v>
      </c>
      <c r="BB8" t="str">
        <f t="shared" si="6"/>
        <v>=IF(ISBLANK('Example Data Input'!e55),"",'Example Data Input'!e55)</v>
      </c>
      <c r="BC8" t="str">
        <f t="shared" si="6"/>
        <v>=IF(ISBLANK('Example Data Input'!e56),"",'Example Data Input'!e56)</v>
      </c>
      <c r="BD8" t="str">
        <f t="shared" si="6"/>
        <v>=IF(ISBLANK('Example Data Input'!e57),"",'Example Data Input'!e57)</v>
      </c>
      <c r="BE8" t="str">
        <f t="shared" si="6"/>
        <v>=IF(ISBLANK('Example Data Input'!e58),"",'Example Data Input'!e58)</v>
      </c>
      <c r="BF8" t="str">
        <f t="shared" si="6"/>
        <v>=IF(ISBLANK('Example Data Input'!e59),"",'Example Data Input'!e59)</v>
      </c>
      <c r="BG8" t="str">
        <f t="shared" si="6"/>
        <v>=IF(ISBLANK('Example Data Input'!e60),"",'Example Data Input'!e60)</v>
      </c>
      <c r="BH8" t="str">
        <f t="shared" si="6"/>
        <v>=IF(ISBLANK('Example Data Input'!e61),"",'Example Data Input'!e61)</v>
      </c>
      <c r="BI8" t="str">
        <f t="shared" si="6"/>
        <v>=IF(ISBLANK('Example Data Input'!e62),"",'Example Data Input'!e62)</v>
      </c>
      <c r="BJ8" t="str">
        <f t="shared" si="6"/>
        <v>=IF(ISBLANK('Example Data Input'!e63),"",'Example Data Input'!e63)</v>
      </c>
      <c r="BK8" t="str">
        <f t="shared" si="6"/>
        <v>=IF(ISBLANK('Example Data Input'!e64),"",'Example Data Input'!e64)</v>
      </c>
      <c r="BL8" t="str">
        <f t="shared" si="6"/>
        <v>=IF(ISBLANK('Example Data Input'!e65),"",'Example Data Input'!e65)</v>
      </c>
      <c r="BM8" t="str">
        <f t="shared" si="6"/>
        <v>=IF(ISBLANK('Example Data Input'!e66),"",'Example Data Input'!e66)</v>
      </c>
      <c r="BN8" t="str">
        <f t="shared" si="6"/>
        <v>=IF(ISBLANK('Example Data Input'!e67),"",'Example Data Input'!e67)</v>
      </c>
      <c r="BO8" t="str">
        <f t="shared" si="6"/>
        <v>=IF(ISBLANK('Example Data Input'!e68),"",'Example Data Input'!e68)</v>
      </c>
      <c r="BP8" t="str">
        <f t="shared" si="6"/>
        <v>=IF(ISBLANK('Example Data Input'!e69),"",'Example Data Input'!e69)</v>
      </c>
      <c r="BQ8" t="str">
        <f t="shared" si="6"/>
        <v>=IF(ISBLANK('Example Data Input'!e70),"",'Example Data Input'!e70)</v>
      </c>
      <c r="BR8" t="str">
        <f t="shared" si="6"/>
        <v>=IF(ISBLANK('Example Data Input'!e71),"",'Example Data Input'!e71)</v>
      </c>
      <c r="BS8" t="str">
        <f t="shared" ref="BS8:CJ8" si="7">CONCATENATE("=IF(ISBLANK(","'Example Data Input'!e",5+COLUMN()-4,"),"""",","'Example Data Input'!e",5+COLUMN()-4,")")</f>
        <v>=IF(ISBLANK('Example Data Input'!e72),"",'Example Data Input'!e72)</v>
      </c>
      <c r="BT8" t="str">
        <f t="shared" si="7"/>
        <v>=IF(ISBLANK('Example Data Input'!e73),"",'Example Data Input'!e73)</v>
      </c>
      <c r="BU8" t="str">
        <f t="shared" si="7"/>
        <v>=IF(ISBLANK('Example Data Input'!e74),"",'Example Data Input'!e74)</v>
      </c>
      <c r="BV8" t="str">
        <f t="shared" si="7"/>
        <v>=IF(ISBLANK('Example Data Input'!e75),"",'Example Data Input'!e75)</v>
      </c>
      <c r="BW8" t="str">
        <f t="shared" si="7"/>
        <v>=IF(ISBLANK('Example Data Input'!e76),"",'Example Data Input'!e76)</v>
      </c>
      <c r="BX8" t="str">
        <f t="shared" si="7"/>
        <v>=IF(ISBLANK('Example Data Input'!e77),"",'Example Data Input'!e77)</v>
      </c>
      <c r="BY8" t="str">
        <f t="shared" si="7"/>
        <v>=IF(ISBLANK('Example Data Input'!e78),"",'Example Data Input'!e78)</v>
      </c>
      <c r="BZ8" t="str">
        <f t="shared" si="7"/>
        <v>=IF(ISBLANK('Example Data Input'!e79),"",'Example Data Input'!e79)</v>
      </c>
      <c r="CA8" t="str">
        <f t="shared" si="7"/>
        <v>=IF(ISBLANK('Example Data Input'!e80),"",'Example Data Input'!e80)</v>
      </c>
      <c r="CB8" t="str">
        <f t="shared" si="7"/>
        <v>=IF(ISBLANK('Example Data Input'!e81),"",'Example Data Input'!e81)</v>
      </c>
      <c r="CC8" t="str">
        <f t="shared" si="7"/>
        <v>=IF(ISBLANK('Example Data Input'!e82),"",'Example Data Input'!e82)</v>
      </c>
      <c r="CD8" t="str">
        <f t="shared" si="7"/>
        <v>=IF(ISBLANK('Example Data Input'!e83),"",'Example Data Input'!e83)</v>
      </c>
      <c r="CE8" t="str">
        <f t="shared" si="7"/>
        <v>=IF(ISBLANK('Example Data Input'!e84),"",'Example Data Input'!e84)</v>
      </c>
      <c r="CF8" t="str">
        <f t="shared" si="7"/>
        <v>=IF(ISBLANK('Example Data Input'!e85),"",'Example Data Input'!e85)</v>
      </c>
      <c r="CG8" t="str">
        <f t="shared" si="7"/>
        <v>=IF(ISBLANK('Example Data Input'!e86),"",'Example Data Input'!e86)</v>
      </c>
      <c r="CH8" t="str">
        <f t="shared" si="7"/>
        <v>=IF(ISBLANK('Example Data Input'!e87),"",'Example Data Input'!e87)</v>
      </c>
      <c r="CI8" t="str">
        <f t="shared" si="7"/>
        <v>=IF(ISBLANK('Example Data Input'!e88),"",'Example Data Input'!e88)</v>
      </c>
      <c r="CJ8" t="str">
        <f t="shared" si="7"/>
        <v>=IF(ISBLANK('Example Data Input'!e89),"",'Example Data Input'!e89)</v>
      </c>
    </row>
    <row r="9" spans="1:88" x14ac:dyDescent="0.45">
      <c r="B9" t="str">
        <f>CONCATENATE("=IF(ISBLANK(","'Example Data Input'!f",5+COLUMN()-4,"),"""",","'Example Data Input'!f",5+COLUMN()-4,")")</f>
        <v>=IF(ISBLANK('Example Data Input'!f3),"",'Example Data Input'!f3)</v>
      </c>
      <c r="C9" t="str">
        <f>CONCATENATE("=IF(ISBLANK(","'Example Data Input'!f",5+COLUMN()-4,"),"""",","'Example Data Input'!f",5+COLUMN()-4,")")</f>
        <v>=IF(ISBLANK('Example Data Input'!f4),"",'Example Data Input'!f4)</v>
      </c>
      <c r="D9" t="str">
        <f>CONCATENATE("=IF(ISBLANK(","'Example Data Input'!f",5+COLUMN()-4,"),"""",","'Example Data Input'!f",5+COLUMN()-4,")")</f>
        <v>=IF(ISBLANK('Example Data Input'!f5),"",'Example Data Input'!f5)</v>
      </c>
      <c r="E9" t="str">
        <f>CONCATENATE("=IF(ISBLANK(","'Example Data Input'!f",5+COLUMN()-4,"),"""",","'Example Data Input'!f",5+COLUMN()-4,")")</f>
        <v>=IF(ISBLANK('Example Data Input'!f6),"",'Example Data Input'!f6)</v>
      </c>
      <c r="F9" t="str">
        <f>CONCATENATE("=IF(ISBLANK(","'Example Data Input'!f",5+COLUMN()-4,"),"""",","'Example Data Input'!f",5+COLUMN()-4,")")</f>
        <v>=IF(ISBLANK('Example Data Input'!f7),"",'Example Data Input'!f7)</v>
      </c>
      <c r="G9" t="str">
        <f t="shared" ref="G9:BR9" si="8">CONCATENATE("=IF(ISBLANK(","'Example Data Input'!f",5+COLUMN()-4,"),"""",","'Example Data Input'!f",5+COLUMN()-4,")")</f>
        <v>=IF(ISBLANK('Example Data Input'!f8),"",'Example Data Input'!f8)</v>
      </c>
      <c r="H9" t="str">
        <f t="shared" si="8"/>
        <v>=IF(ISBLANK('Example Data Input'!f9),"",'Example Data Input'!f9)</v>
      </c>
      <c r="I9" t="str">
        <f t="shared" si="8"/>
        <v>=IF(ISBLANK('Example Data Input'!f10),"",'Example Data Input'!f10)</v>
      </c>
      <c r="J9" t="str">
        <f t="shared" si="8"/>
        <v>=IF(ISBLANK('Example Data Input'!f11),"",'Example Data Input'!f11)</v>
      </c>
      <c r="K9" t="str">
        <f t="shared" si="8"/>
        <v>=IF(ISBLANK('Example Data Input'!f12),"",'Example Data Input'!f12)</v>
      </c>
      <c r="L9" t="str">
        <f t="shared" si="8"/>
        <v>=IF(ISBLANK('Example Data Input'!f13),"",'Example Data Input'!f13)</v>
      </c>
      <c r="M9" t="str">
        <f t="shared" si="8"/>
        <v>=IF(ISBLANK('Example Data Input'!f14),"",'Example Data Input'!f14)</v>
      </c>
      <c r="N9" t="str">
        <f t="shared" si="8"/>
        <v>=IF(ISBLANK('Example Data Input'!f15),"",'Example Data Input'!f15)</v>
      </c>
      <c r="O9" t="str">
        <f t="shared" si="8"/>
        <v>=IF(ISBLANK('Example Data Input'!f16),"",'Example Data Input'!f16)</v>
      </c>
      <c r="P9" t="str">
        <f t="shared" si="8"/>
        <v>=IF(ISBLANK('Example Data Input'!f17),"",'Example Data Input'!f17)</v>
      </c>
      <c r="Q9" t="str">
        <f t="shared" si="8"/>
        <v>=IF(ISBLANK('Example Data Input'!f18),"",'Example Data Input'!f18)</v>
      </c>
      <c r="R9" t="str">
        <f t="shared" si="8"/>
        <v>=IF(ISBLANK('Example Data Input'!f19),"",'Example Data Input'!f19)</v>
      </c>
      <c r="S9" t="str">
        <f t="shared" si="8"/>
        <v>=IF(ISBLANK('Example Data Input'!f20),"",'Example Data Input'!f20)</v>
      </c>
      <c r="T9" t="str">
        <f t="shared" si="8"/>
        <v>=IF(ISBLANK('Example Data Input'!f21),"",'Example Data Input'!f21)</v>
      </c>
      <c r="U9" t="str">
        <f t="shared" si="8"/>
        <v>=IF(ISBLANK('Example Data Input'!f22),"",'Example Data Input'!f22)</v>
      </c>
      <c r="V9" t="str">
        <f t="shared" si="8"/>
        <v>=IF(ISBLANK('Example Data Input'!f23),"",'Example Data Input'!f23)</v>
      </c>
      <c r="W9" t="str">
        <f t="shared" si="8"/>
        <v>=IF(ISBLANK('Example Data Input'!f24),"",'Example Data Input'!f24)</v>
      </c>
      <c r="X9" t="str">
        <f t="shared" si="8"/>
        <v>=IF(ISBLANK('Example Data Input'!f25),"",'Example Data Input'!f25)</v>
      </c>
      <c r="Y9" t="str">
        <f t="shared" si="8"/>
        <v>=IF(ISBLANK('Example Data Input'!f26),"",'Example Data Input'!f26)</v>
      </c>
      <c r="Z9" t="str">
        <f t="shared" si="8"/>
        <v>=IF(ISBLANK('Example Data Input'!f27),"",'Example Data Input'!f27)</v>
      </c>
      <c r="AA9" t="str">
        <f t="shared" si="8"/>
        <v>=IF(ISBLANK('Example Data Input'!f28),"",'Example Data Input'!f28)</v>
      </c>
      <c r="AB9" t="str">
        <f t="shared" si="8"/>
        <v>=IF(ISBLANK('Example Data Input'!f29),"",'Example Data Input'!f29)</v>
      </c>
      <c r="AC9" t="str">
        <f t="shared" si="8"/>
        <v>=IF(ISBLANK('Example Data Input'!f30),"",'Example Data Input'!f30)</v>
      </c>
      <c r="AD9" t="str">
        <f t="shared" si="8"/>
        <v>=IF(ISBLANK('Example Data Input'!f31),"",'Example Data Input'!f31)</v>
      </c>
      <c r="AE9" t="str">
        <f t="shared" si="8"/>
        <v>=IF(ISBLANK('Example Data Input'!f32),"",'Example Data Input'!f32)</v>
      </c>
      <c r="AF9" t="str">
        <f t="shared" si="8"/>
        <v>=IF(ISBLANK('Example Data Input'!f33),"",'Example Data Input'!f33)</v>
      </c>
      <c r="AG9" t="str">
        <f t="shared" si="8"/>
        <v>=IF(ISBLANK('Example Data Input'!f34),"",'Example Data Input'!f34)</v>
      </c>
      <c r="AH9" t="str">
        <f t="shared" si="8"/>
        <v>=IF(ISBLANK('Example Data Input'!f35),"",'Example Data Input'!f35)</v>
      </c>
      <c r="AI9" t="str">
        <f t="shared" si="8"/>
        <v>=IF(ISBLANK('Example Data Input'!f36),"",'Example Data Input'!f36)</v>
      </c>
      <c r="AJ9" t="str">
        <f t="shared" si="8"/>
        <v>=IF(ISBLANK('Example Data Input'!f37),"",'Example Data Input'!f37)</v>
      </c>
      <c r="AK9" t="str">
        <f t="shared" si="8"/>
        <v>=IF(ISBLANK('Example Data Input'!f38),"",'Example Data Input'!f38)</v>
      </c>
      <c r="AL9" t="str">
        <f t="shared" si="8"/>
        <v>=IF(ISBLANK('Example Data Input'!f39),"",'Example Data Input'!f39)</v>
      </c>
      <c r="AM9" t="str">
        <f t="shared" si="8"/>
        <v>=IF(ISBLANK('Example Data Input'!f40),"",'Example Data Input'!f40)</v>
      </c>
      <c r="AN9" t="str">
        <f t="shared" si="8"/>
        <v>=IF(ISBLANK('Example Data Input'!f41),"",'Example Data Input'!f41)</v>
      </c>
      <c r="AO9" t="str">
        <f t="shared" si="8"/>
        <v>=IF(ISBLANK('Example Data Input'!f42),"",'Example Data Input'!f42)</v>
      </c>
      <c r="AP9" t="str">
        <f t="shared" si="8"/>
        <v>=IF(ISBLANK('Example Data Input'!f43),"",'Example Data Input'!f43)</v>
      </c>
      <c r="AQ9" t="str">
        <f t="shared" si="8"/>
        <v>=IF(ISBLANK('Example Data Input'!f44),"",'Example Data Input'!f44)</v>
      </c>
      <c r="AR9" t="str">
        <f t="shared" si="8"/>
        <v>=IF(ISBLANK('Example Data Input'!f45),"",'Example Data Input'!f45)</v>
      </c>
      <c r="AS9" t="str">
        <f t="shared" si="8"/>
        <v>=IF(ISBLANK('Example Data Input'!f46),"",'Example Data Input'!f46)</v>
      </c>
      <c r="AT9" t="str">
        <f t="shared" si="8"/>
        <v>=IF(ISBLANK('Example Data Input'!f47),"",'Example Data Input'!f47)</v>
      </c>
      <c r="AU9" t="str">
        <f t="shared" si="8"/>
        <v>=IF(ISBLANK('Example Data Input'!f48),"",'Example Data Input'!f48)</v>
      </c>
      <c r="AV9" t="str">
        <f t="shared" si="8"/>
        <v>=IF(ISBLANK('Example Data Input'!f49),"",'Example Data Input'!f49)</v>
      </c>
      <c r="AW9" t="str">
        <f t="shared" si="8"/>
        <v>=IF(ISBLANK('Example Data Input'!f50),"",'Example Data Input'!f50)</v>
      </c>
      <c r="AX9" t="str">
        <f t="shared" si="8"/>
        <v>=IF(ISBLANK('Example Data Input'!f51),"",'Example Data Input'!f51)</v>
      </c>
      <c r="AY9" t="str">
        <f t="shared" si="8"/>
        <v>=IF(ISBLANK('Example Data Input'!f52),"",'Example Data Input'!f52)</v>
      </c>
      <c r="AZ9" t="str">
        <f t="shared" si="8"/>
        <v>=IF(ISBLANK('Example Data Input'!f53),"",'Example Data Input'!f53)</v>
      </c>
      <c r="BA9" t="str">
        <f t="shared" si="8"/>
        <v>=IF(ISBLANK('Example Data Input'!f54),"",'Example Data Input'!f54)</v>
      </c>
      <c r="BB9" t="str">
        <f t="shared" si="8"/>
        <v>=IF(ISBLANK('Example Data Input'!f55),"",'Example Data Input'!f55)</v>
      </c>
      <c r="BC9" t="str">
        <f t="shared" si="8"/>
        <v>=IF(ISBLANK('Example Data Input'!f56),"",'Example Data Input'!f56)</v>
      </c>
      <c r="BD9" t="str">
        <f t="shared" si="8"/>
        <v>=IF(ISBLANK('Example Data Input'!f57),"",'Example Data Input'!f57)</v>
      </c>
      <c r="BE9" t="str">
        <f t="shared" si="8"/>
        <v>=IF(ISBLANK('Example Data Input'!f58),"",'Example Data Input'!f58)</v>
      </c>
      <c r="BF9" t="str">
        <f t="shared" si="8"/>
        <v>=IF(ISBLANK('Example Data Input'!f59),"",'Example Data Input'!f59)</v>
      </c>
      <c r="BG9" t="str">
        <f t="shared" si="8"/>
        <v>=IF(ISBLANK('Example Data Input'!f60),"",'Example Data Input'!f60)</v>
      </c>
      <c r="BH9" t="str">
        <f t="shared" si="8"/>
        <v>=IF(ISBLANK('Example Data Input'!f61),"",'Example Data Input'!f61)</v>
      </c>
      <c r="BI9" t="str">
        <f t="shared" si="8"/>
        <v>=IF(ISBLANK('Example Data Input'!f62),"",'Example Data Input'!f62)</v>
      </c>
      <c r="BJ9" t="str">
        <f t="shared" si="8"/>
        <v>=IF(ISBLANK('Example Data Input'!f63),"",'Example Data Input'!f63)</v>
      </c>
      <c r="BK9" t="str">
        <f t="shared" si="8"/>
        <v>=IF(ISBLANK('Example Data Input'!f64),"",'Example Data Input'!f64)</v>
      </c>
      <c r="BL9" t="str">
        <f t="shared" si="8"/>
        <v>=IF(ISBLANK('Example Data Input'!f65),"",'Example Data Input'!f65)</v>
      </c>
      <c r="BM9" t="str">
        <f t="shared" si="8"/>
        <v>=IF(ISBLANK('Example Data Input'!f66),"",'Example Data Input'!f66)</v>
      </c>
      <c r="BN9" t="str">
        <f t="shared" si="8"/>
        <v>=IF(ISBLANK('Example Data Input'!f67),"",'Example Data Input'!f67)</v>
      </c>
      <c r="BO9" t="str">
        <f t="shared" si="8"/>
        <v>=IF(ISBLANK('Example Data Input'!f68),"",'Example Data Input'!f68)</v>
      </c>
      <c r="BP9" t="str">
        <f t="shared" si="8"/>
        <v>=IF(ISBLANK('Example Data Input'!f69),"",'Example Data Input'!f69)</v>
      </c>
      <c r="BQ9" t="str">
        <f t="shared" si="8"/>
        <v>=IF(ISBLANK('Example Data Input'!f70),"",'Example Data Input'!f70)</v>
      </c>
      <c r="BR9" t="str">
        <f t="shared" si="8"/>
        <v>=IF(ISBLANK('Example Data Input'!f71),"",'Example Data Input'!f71)</v>
      </c>
      <c r="BS9" t="str">
        <f t="shared" ref="BS9:CJ9" si="9">CONCATENATE("=IF(ISBLANK(","'Example Data Input'!f",5+COLUMN()-4,"),"""",","'Example Data Input'!f",5+COLUMN()-4,")")</f>
        <v>=IF(ISBLANK('Example Data Input'!f72),"",'Example Data Input'!f72)</v>
      </c>
      <c r="BT9" t="str">
        <f t="shared" si="9"/>
        <v>=IF(ISBLANK('Example Data Input'!f73),"",'Example Data Input'!f73)</v>
      </c>
      <c r="BU9" t="str">
        <f t="shared" si="9"/>
        <v>=IF(ISBLANK('Example Data Input'!f74),"",'Example Data Input'!f74)</v>
      </c>
      <c r="BV9" t="str">
        <f t="shared" si="9"/>
        <v>=IF(ISBLANK('Example Data Input'!f75),"",'Example Data Input'!f75)</v>
      </c>
      <c r="BW9" t="str">
        <f t="shared" si="9"/>
        <v>=IF(ISBLANK('Example Data Input'!f76),"",'Example Data Input'!f76)</v>
      </c>
      <c r="BX9" t="str">
        <f t="shared" si="9"/>
        <v>=IF(ISBLANK('Example Data Input'!f77),"",'Example Data Input'!f77)</v>
      </c>
      <c r="BY9" t="str">
        <f t="shared" si="9"/>
        <v>=IF(ISBLANK('Example Data Input'!f78),"",'Example Data Input'!f78)</v>
      </c>
      <c r="BZ9" t="str">
        <f t="shared" si="9"/>
        <v>=IF(ISBLANK('Example Data Input'!f79),"",'Example Data Input'!f79)</v>
      </c>
      <c r="CA9" t="str">
        <f t="shared" si="9"/>
        <v>=IF(ISBLANK('Example Data Input'!f80),"",'Example Data Input'!f80)</v>
      </c>
      <c r="CB9" t="str">
        <f t="shared" si="9"/>
        <v>=IF(ISBLANK('Example Data Input'!f81),"",'Example Data Input'!f81)</v>
      </c>
      <c r="CC9" t="str">
        <f t="shared" si="9"/>
        <v>=IF(ISBLANK('Example Data Input'!f82),"",'Example Data Input'!f82)</v>
      </c>
      <c r="CD9" t="str">
        <f t="shared" si="9"/>
        <v>=IF(ISBLANK('Example Data Input'!f83),"",'Example Data Input'!f83)</v>
      </c>
      <c r="CE9" t="str">
        <f t="shared" si="9"/>
        <v>=IF(ISBLANK('Example Data Input'!f84),"",'Example Data Input'!f84)</v>
      </c>
      <c r="CF9" t="str">
        <f t="shared" si="9"/>
        <v>=IF(ISBLANK('Example Data Input'!f85),"",'Example Data Input'!f85)</v>
      </c>
      <c r="CG9" t="str">
        <f t="shared" si="9"/>
        <v>=IF(ISBLANK('Example Data Input'!f86),"",'Example Data Input'!f86)</v>
      </c>
      <c r="CH9" t="str">
        <f t="shared" si="9"/>
        <v>=IF(ISBLANK('Example Data Input'!f87),"",'Example Data Input'!f87)</v>
      </c>
      <c r="CI9" t="str">
        <f t="shared" si="9"/>
        <v>=IF(ISBLANK('Example Data Input'!f88),"",'Example Data Input'!f88)</v>
      </c>
      <c r="CJ9" t="str">
        <f t="shared" si="9"/>
        <v>=IF(ISBLANK('Example Data Input'!f89),"",'Example Data Input'!f89)</v>
      </c>
    </row>
    <row r="10" spans="1:88" x14ac:dyDescent="0.45">
      <c r="B10" t="str">
        <f>CONCATENATE("=IF(ISBLANK(","'Example Data Input'!g",5+COLUMN()-4,"),"""",","'Example Data Input'!g",5+COLUMN()-4,")")</f>
        <v>=IF(ISBLANK('Example Data Input'!g3),"",'Example Data Input'!g3)</v>
      </c>
      <c r="C10" t="str">
        <f>CONCATENATE("=IF(ISBLANK(","'Example Data Input'!g",5+COLUMN()-4,"),"""",","'Example Data Input'!g",5+COLUMN()-4,")")</f>
        <v>=IF(ISBLANK('Example Data Input'!g4),"",'Example Data Input'!g4)</v>
      </c>
      <c r="D10" t="str">
        <f>CONCATENATE("=IF(ISBLANK(","'Example Data Input'!g",5+COLUMN()-4,"),"""",","'Example Data Input'!g",5+COLUMN()-4,")")</f>
        <v>=IF(ISBLANK('Example Data Input'!g5),"",'Example Data Input'!g5)</v>
      </c>
      <c r="E10" t="str">
        <f>CONCATENATE("=IF(ISBLANK(","'Example Data Input'!g",5+COLUMN()-4,"),"""",","'Example Data Input'!g",5+COLUMN()-4,")")</f>
        <v>=IF(ISBLANK('Example Data Input'!g6),"",'Example Data Input'!g6)</v>
      </c>
      <c r="F10" t="str">
        <f>CONCATENATE("=IF(ISBLANK(","'Example Data Input'!g",5+COLUMN()-4,"),"""",","'Example Data Input'!g",5+COLUMN()-4,")")</f>
        <v>=IF(ISBLANK('Example Data Input'!g7),"",'Example Data Input'!g7)</v>
      </c>
      <c r="G10" t="str">
        <f t="shared" ref="G10:BR10" si="10">CONCATENATE("=IF(ISBLANK(","'Example Data Input'!g",5+COLUMN()-4,"),"""",","'Example Data Input'!g",5+COLUMN()-4,")")</f>
        <v>=IF(ISBLANK('Example Data Input'!g8),"",'Example Data Input'!g8)</v>
      </c>
      <c r="H10" t="str">
        <f t="shared" si="10"/>
        <v>=IF(ISBLANK('Example Data Input'!g9),"",'Example Data Input'!g9)</v>
      </c>
      <c r="I10" t="str">
        <f t="shared" si="10"/>
        <v>=IF(ISBLANK('Example Data Input'!g10),"",'Example Data Input'!g10)</v>
      </c>
      <c r="J10" t="str">
        <f t="shared" si="10"/>
        <v>=IF(ISBLANK('Example Data Input'!g11),"",'Example Data Input'!g11)</v>
      </c>
      <c r="K10" t="str">
        <f t="shared" si="10"/>
        <v>=IF(ISBLANK('Example Data Input'!g12),"",'Example Data Input'!g12)</v>
      </c>
      <c r="L10" t="str">
        <f t="shared" si="10"/>
        <v>=IF(ISBLANK('Example Data Input'!g13),"",'Example Data Input'!g13)</v>
      </c>
      <c r="M10" t="str">
        <f t="shared" si="10"/>
        <v>=IF(ISBLANK('Example Data Input'!g14),"",'Example Data Input'!g14)</v>
      </c>
      <c r="N10" t="str">
        <f t="shared" si="10"/>
        <v>=IF(ISBLANK('Example Data Input'!g15),"",'Example Data Input'!g15)</v>
      </c>
      <c r="O10" t="str">
        <f t="shared" si="10"/>
        <v>=IF(ISBLANK('Example Data Input'!g16),"",'Example Data Input'!g16)</v>
      </c>
      <c r="P10" t="str">
        <f t="shared" si="10"/>
        <v>=IF(ISBLANK('Example Data Input'!g17),"",'Example Data Input'!g17)</v>
      </c>
      <c r="Q10" t="str">
        <f t="shared" si="10"/>
        <v>=IF(ISBLANK('Example Data Input'!g18),"",'Example Data Input'!g18)</v>
      </c>
      <c r="R10" t="str">
        <f t="shared" si="10"/>
        <v>=IF(ISBLANK('Example Data Input'!g19),"",'Example Data Input'!g19)</v>
      </c>
      <c r="S10" t="str">
        <f t="shared" si="10"/>
        <v>=IF(ISBLANK('Example Data Input'!g20),"",'Example Data Input'!g20)</v>
      </c>
      <c r="T10" t="str">
        <f t="shared" si="10"/>
        <v>=IF(ISBLANK('Example Data Input'!g21),"",'Example Data Input'!g21)</v>
      </c>
      <c r="U10" t="str">
        <f t="shared" si="10"/>
        <v>=IF(ISBLANK('Example Data Input'!g22),"",'Example Data Input'!g22)</v>
      </c>
      <c r="V10" t="str">
        <f t="shared" si="10"/>
        <v>=IF(ISBLANK('Example Data Input'!g23),"",'Example Data Input'!g23)</v>
      </c>
      <c r="W10" t="str">
        <f t="shared" si="10"/>
        <v>=IF(ISBLANK('Example Data Input'!g24),"",'Example Data Input'!g24)</v>
      </c>
      <c r="X10" t="str">
        <f t="shared" si="10"/>
        <v>=IF(ISBLANK('Example Data Input'!g25),"",'Example Data Input'!g25)</v>
      </c>
      <c r="Y10" t="str">
        <f t="shared" si="10"/>
        <v>=IF(ISBLANK('Example Data Input'!g26),"",'Example Data Input'!g26)</v>
      </c>
      <c r="Z10" t="str">
        <f t="shared" si="10"/>
        <v>=IF(ISBLANK('Example Data Input'!g27),"",'Example Data Input'!g27)</v>
      </c>
      <c r="AA10" t="str">
        <f t="shared" si="10"/>
        <v>=IF(ISBLANK('Example Data Input'!g28),"",'Example Data Input'!g28)</v>
      </c>
      <c r="AB10" t="str">
        <f t="shared" si="10"/>
        <v>=IF(ISBLANK('Example Data Input'!g29),"",'Example Data Input'!g29)</v>
      </c>
      <c r="AC10" t="str">
        <f t="shared" si="10"/>
        <v>=IF(ISBLANK('Example Data Input'!g30),"",'Example Data Input'!g30)</v>
      </c>
      <c r="AD10" t="str">
        <f t="shared" si="10"/>
        <v>=IF(ISBLANK('Example Data Input'!g31),"",'Example Data Input'!g31)</v>
      </c>
      <c r="AE10" t="str">
        <f t="shared" si="10"/>
        <v>=IF(ISBLANK('Example Data Input'!g32),"",'Example Data Input'!g32)</v>
      </c>
      <c r="AF10" t="str">
        <f t="shared" si="10"/>
        <v>=IF(ISBLANK('Example Data Input'!g33),"",'Example Data Input'!g33)</v>
      </c>
      <c r="AG10" t="str">
        <f t="shared" si="10"/>
        <v>=IF(ISBLANK('Example Data Input'!g34),"",'Example Data Input'!g34)</v>
      </c>
      <c r="AH10" t="str">
        <f t="shared" si="10"/>
        <v>=IF(ISBLANK('Example Data Input'!g35),"",'Example Data Input'!g35)</v>
      </c>
      <c r="AI10" t="str">
        <f t="shared" si="10"/>
        <v>=IF(ISBLANK('Example Data Input'!g36),"",'Example Data Input'!g36)</v>
      </c>
      <c r="AJ10" t="str">
        <f t="shared" si="10"/>
        <v>=IF(ISBLANK('Example Data Input'!g37),"",'Example Data Input'!g37)</v>
      </c>
      <c r="AK10" t="str">
        <f t="shared" si="10"/>
        <v>=IF(ISBLANK('Example Data Input'!g38),"",'Example Data Input'!g38)</v>
      </c>
      <c r="AL10" t="str">
        <f t="shared" si="10"/>
        <v>=IF(ISBLANK('Example Data Input'!g39),"",'Example Data Input'!g39)</v>
      </c>
      <c r="AM10" t="str">
        <f t="shared" si="10"/>
        <v>=IF(ISBLANK('Example Data Input'!g40),"",'Example Data Input'!g40)</v>
      </c>
      <c r="AN10" t="str">
        <f t="shared" si="10"/>
        <v>=IF(ISBLANK('Example Data Input'!g41),"",'Example Data Input'!g41)</v>
      </c>
      <c r="AO10" t="str">
        <f t="shared" si="10"/>
        <v>=IF(ISBLANK('Example Data Input'!g42),"",'Example Data Input'!g42)</v>
      </c>
      <c r="AP10" t="str">
        <f t="shared" si="10"/>
        <v>=IF(ISBLANK('Example Data Input'!g43),"",'Example Data Input'!g43)</v>
      </c>
      <c r="AQ10" t="str">
        <f t="shared" si="10"/>
        <v>=IF(ISBLANK('Example Data Input'!g44),"",'Example Data Input'!g44)</v>
      </c>
      <c r="AR10" t="str">
        <f t="shared" si="10"/>
        <v>=IF(ISBLANK('Example Data Input'!g45),"",'Example Data Input'!g45)</v>
      </c>
      <c r="AS10" t="str">
        <f t="shared" si="10"/>
        <v>=IF(ISBLANK('Example Data Input'!g46),"",'Example Data Input'!g46)</v>
      </c>
      <c r="AT10" t="str">
        <f t="shared" si="10"/>
        <v>=IF(ISBLANK('Example Data Input'!g47),"",'Example Data Input'!g47)</v>
      </c>
      <c r="AU10" t="str">
        <f t="shared" si="10"/>
        <v>=IF(ISBLANK('Example Data Input'!g48),"",'Example Data Input'!g48)</v>
      </c>
      <c r="AV10" t="str">
        <f t="shared" si="10"/>
        <v>=IF(ISBLANK('Example Data Input'!g49),"",'Example Data Input'!g49)</v>
      </c>
      <c r="AW10" t="str">
        <f t="shared" si="10"/>
        <v>=IF(ISBLANK('Example Data Input'!g50),"",'Example Data Input'!g50)</v>
      </c>
      <c r="AX10" t="str">
        <f t="shared" si="10"/>
        <v>=IF(ISBLANK('Example Data Input'!g51),"",'Example Data Input'!g51)</v>
      </c>
      <c r="AY10" t="str">
        <f t="shared" si="10"/>
        <v>=IF(ISBLANK('Example Data Input'!g52),"",'Example Data Input'!g52)</v>
      </c>
      <c r="AZ10" t="str">
        <f t="shared" si="10"/>
        <v>=IF(ISBLANK('Example Data Input'!g53),"",'Example Data Input'!g53)</v>
      </c>
      <c r="BA10" t="str">
        <f t="shared" si="10"/>
        <v>=IF(ISBLANK('Example Data Input'!g54),"",'Example Data Input'!g54)</v>
      </c>
      <c r="BB10" t="str">
        <f t="shared" si="10"/>
        <v>=IF(ISBLANK('Example Data Input'!g55),"",'Example Data Input'!g55)</v>
      </c>
      <c r="BC10" t="str">
        <f t="shared" si="10"/>
        <v>=IF(ISBLANK('Example Data Input'!g56),"",'Example Data Input'!g56)</v>
      </c>
      <c r="BD10" t="str">
        <f t="shared" si="10"/>
        <v>=IF(ISBLANK('Example Data Input'!g57),"",'Example Data Input'!g57)</v>
      </c>
      <c r="BE10" t="str">
        <f t="shared" si="10"/>
        <v>=IF(ISBLANK('Example Data Input'!g58),"",'Example Data Input'!g58)</v>
      </c>
      <c r="BF10" t="str">
        <f t="shared" si="10"/>
        <v>=IF(ISBLANK('Example Data Input'!g59),"",'Example Data Input'!g59)</v>
      </c>
      <c r="BG10" t="str">
        <f t="shared" si="10"/>
        <v>=IF(ISBLANK('Example Data Input'!g60),"",'Example Data Input'!g60)</v>
      </c>
      <c r="BH10" t="str">
        <f t="shared" si="10"/>
        <v>=IF(ISBLANK('Example Data Input'!g61),"",'Example Data Input'!g61)</v>
      </c>
      <c r="BI10" t="str">
        <f t="shared" si="10"/>
        <v>=IF(ISBLANK('Example Data Input'!g62),"",'Example Data Input'!g62)</v>
      </c>
      <c r="BJ10" t="str">
        <f t="shared" si="10"/>
        <v>=IF(ISBLANK('Example Data Input'!g63),"",'Example Data Input'!g63)</v>
      </c>
      <c r="BK10" t="str">
        <f t="shared" si="10"/>
        <v>=IF(ISBLANK('Example Data Input'!g64),"",'Example Data Input'!g64)</v>
      </c>
      <c r="BL10" t="str">
        <f t="shared" si="10"/>
        <v>=IF(ISBLANK('Example Data Input'!g65),"",'Example Data Input'!g65)</v>
      </c>
      <c r="BM10" t="str">
        <f t="shared" si="10"/>
        <v>=IF(ISBLANK('Example Data Input'!g66),"",'Example Data Input'!g66)</v>
      </c>
      <c r="BN10" t="str">
        <f t="shared" si="10"/>
        <v>=IF(ISBLANK('Example Data Input'!g67),"",'Example Data Input'!g67)</v>
      </c>
      <c r="BO10" t="str">
        <f t="shared" si="10"/>
        <v>=IF(ISBLANK('Example Data Input'!g68),"",'Example Data Input'!g68)</v>
      </c>
      <c r="BP10" t="str">
        <f t="shared" si="10"/>
        <v>=IF(ISBLANK('Example Data Input'!g69),"",'Example Data Input'!g69)</v>
      </c>
      <c r="BQ10" t="str">
        <f t="shared" si="10"/>
        <v>=IF(ISBLANK('Example Data Input'!g70),"",'Example Data Input'!g70)</v>
      </c>
      <c r="BR10" t="str">
        <f t="shared" si="10"/>
        <v>=IF(ISBLANK('Example Data Input'!g71),"",'Example Data Input'!g71)</v>
      </c>
      <c r="BS10" t="str">
        <f t="shared" ref="BS10:CJ10" si="11">CONCATENATE("=IF(ISBLANK(","'Example Data Input'!g",5+COLUMN()-4,"),"""",","'Example Data Input'!g",5+COLUMN()-4,")")</f>
        <v>=IF(ISBLANK('Example Data Input'!g72),"",'Example Data Input'!g72)</v>
      </c>
      <c r="BT10" t="str">
        <f t="shared" si="11"/>
        <v>=IF(ISBLANK('Example Data Input'!g73),"",'Example Data Input'!g73)</v>
      </c>
      <c r="BU10" t="str">
        <f t="shared" si="11"/>
        <v>=IF(ISBLANK('Example Data Input'!g74),"",'Example Data Input'!g74)</v>
      </c>
      <c r="BV10" t="str">
        <f t="shared" si="11"/>
        <v>=IF(ISBLANK('Example Data Input'!g75),"",'Example Data Input'!g75)</v>
      </c>
      <c r="BW10" t="str">
        <f t="shared" si="11"/>
        <v>=IF(ISBLANK('Example Data Input'!g76),"",'Example Data Input'!g76)</v>
      </c>
      <c r="BX10" t="str">
        <f t="shared" si="11"/>
        <v>=IF(ISBLANK('Example Data Input'!g77),"",'Example Data Input'!g77)</v>
      </c>
      <c r="BY10" t="str">
        <f t="shared" si="11"/>
        <v>=IF(ISBLANK('Example Data Input'!g78),"",'Example Data Input'!g78)</v>
      </c>
      <c r="BZ10" t="str">
        <f t="shared" si="11"/>
        <v>=IF(ISBLANK('Example Data Input'!g79),"",'Example Data Input'!g79)</v>
      </c>
      <c r="CA10" t="str">
        <f t="shared" si="11"/>
        <v>=IF(ISBLANK('Example Data Input'!g80),"",'Example Data Input'!g80)</v>
      </c>
      <c r="CB10" t="str">
        <f t="shared" si="11"/>
        <v>=IF(ISBLANK('Example Data Input'!g81),"",'Example Data Input'!g81)</v>
      </c>
      <c r="CC10" t="str">
        <f t="shared" si="11"/>
        <v>=IF(ISBLANK('Example Data Input'!g82),"",'Example Data Input'!g82)</v>
      </c>
      <c r="CD10" t="str">
        <f t="shared" si="11"/>
        <v>=IF(ISBLANK('Example Data Input'!g83),"",'Example Data Input'!g83)</v>
      </c>
      <c r="CE10" t="str">
        <f t="shared" si="11"/>
        <v>=IF(ISBLANK('Example Data Input'!g84),"",'Example Data Input'!g84)</v>
      </c>
      <c r="CF10" t="str">
        <f t="shared" si="11"/>
        <v>=IF(ISBLANK('Example Data Input'!g85),"",'Example Data Input'!g85)</v>
      </c>
      <c r="CG10" t="str">
        <f t="shared" si="11"/>
        <v>=IF(ISBLANK('Example Data Input'!g86),"",'Example Data Input'!g86)</v>
      </c>
      <c r="CH10" t="str">
        <f t="shared" si="11"/>
        <v>=IF(ISBLANK('Example Data Input'!g87),"",'Example Data Input'!g87)</v>
      </c>
      <c r="CI10" t="str">
        <f t="shared" si="11"/>
        <v>=IF(ISBLANK('Example Data Input'!g88),"",'Example Data Input'!g88)</v>
      </c>
      <c r="CJ10" t="str">
        <f t="shared" si="11"/>
        <v>=IF(ISBLANK('Example Data Input'!g89),"",'Example Data Input'!g89)</v>
      </c>
    </row>
    <row r="11" spans="1:88" x14ac:dyDescent="0.45">
      <c r="B11" t="str">
        <f>CONCATENATE("=IF(ISBLANK(","'Example Data Input'!h",5+COLUMN()-4,"),"""",","'Example Data Input'!h",5+COLUMN()-4,")")</f>
        <v>=IF(ISBLANK('Example Data Input'!h3),"",'Example Data Input'!h3)</v>
      </c>
      <c r="C11" t="str">
        <f>CONCATENATE("=IF(ISBLANK(","'Example Data Input'!h",5+COLUMN()-4,"),"""",","'Example Data Input'!h",5+COLUMN()-4,")")</f>
        <v>=IF(ISBLANK('Example Data Input'!h4),"",'Example Data Input'!h4)</v>
      </c>
      <c r="D11" t="str">
        <f>CONCATENATE("=IF(ISBLANK(","'Example Data Input'!h",5+COLUMN()-4,"),"""",","'Example Data Input'!h",5+COLUMN()-4,")")</f>
        <v>=IF(ISBLANK('Example Data Input'!h5),"",'Example Data Input'!h5)</v>
      </c>
      <c r="E11" t="str">
        <f>CONCATENATE("=IF(ISBLANK(","'Example Data Input'!h",5+COLUMN()-4,"),"""",","'Example Data Input'!h",5+COLUMN()-4,")")</f>
        <v>=IF(ISBLANK('Example Data Input'!h6),"",'Example Data Input'!h6)</v>
      </c>
      <c r="F11" t="str">
        <f>CONCATENATE("=IF(ISBLANK(","'Example Data Input'!h",5+COLUMN()-4,"),"""",","'Example Data Input'!h",5+COLUMN()-4,")")</f>
        <v>=IF(ISBLANK('Example Data Input'!h7),"",'Example Data Input'!h7)</v>
      </c>
      <c r="G11" t="str">
        <f t="shared" ref="G11:BR11" si="12">CONCATENATE("=IF(ISBLANK(","'Example Data Input'!h",5+COLUMN()-4,"),"""",","'Example Data Input'!h",5+COLUMN()-4,")")</f>
        <v>=IF(ISBLANK('Example Data Input'!h8),"",'Example Data Input'!h8)</v>
      </c>
      <c r="H11" t="str">
        <f t="shared" si="12"/>
        <v>=IF(ISBLANK('Example Data Input'!h9),"",'Example Data Input'!h9)</v>
      </c>
      <c r="I11" t="str">
        <f t="shared" si="12"/>
        <v>=IF(ISBLANK('Example Data Input'!h10),"",'Example Data Input'!h10)</v>
      </c>
      <c r="J11" t="str">
        <f t="shared" si="12"/>
        <v>=IF(ISBLANK('Example Data Input'!h11),"",'Example Data Input'!h11)</v>
      </c>
      <c r="K11" t="str">
        <f t="shared" si="12"/>
        <v>=IF(ISBLANK('Example Data Input'!h12),"",'Example Data Input'!h12)</v>
      </c>
      <c r="L11" t="str">
        <f t="shared" si="12"/>
        <v>=IF(ISBLANK('Example Data Input'!h13),"",'Example Data Input'!h13)</v>
      </c>
      <c r="M11" t="str">
        <f t="shared" si="12"/>
        <v>=IF(ISBLANK('Example Data Input'!h14),"",'Example Data Input'!h14)</v>
      </c>
      <c r="N11" t="str">
        <f t="shared" si="12"/>
        <v>=IF(ISBLANK('Example Data Input'!h15),"",'Example Data Input'!h15)</v>
      </c>
      <c r="O11" t="str">
        <f t="shared" si="12"/>
        <v>=IF(ISBLANK('Example Data Input'!h16),"",'Example Data Input'!h16)</v>
      </c>
      <c r="P11" t="str">
        <f t="shared" si="12"/>
        <v>=IF(ISBLANK('Example Data Input'!h17),"",'Example Data Input'!h17)</v>
      </c>
      <c r="Q11" t="str">
        <f t="shared" si="12"/>
        <v>=IF(ISBLANK('Example Data Input'!h18),"",'Example Data Input'!h18)</v>
      </c>
      <c r="R11" t="str">
        <f t="shared" si="12"/>
        <v>=IF(ISBLANK('Example Data Input'!h19),"",'Example Data Input'!h19)</v>
      </c>
      <c r="S11" t="str">
        <f t="shared" si="12"/>
        <v>=IF(ISBLANK('Example Data Input'!h20),"",'Example Data Input'!h20)</v>
      </c>
      <c r="T11" t="str">
        <f t="shared" si="12"/>
        <v>=IF(ISBLANK('Example Data Input'!h21),"",'Example Data Input'!h21)</v>
      </c>
      <c r="U11" t="str">
        <f t="shared" si="12"/>
        <v>=IF(ISBLANK('Example Data Input'!h22),"",'Example Data Input'!h22)</v>
      </c>
      <c r="V11" t="str">
        <f t="shared" si="12"/>
        <v>=IF(ISBLANK('Example Data Input'!h23),"",'Example Data Input'!h23)</v>
      </c>
      <c r="W11" t="str">
        <f t="shared" si="12"/>
        <v>=IF(ISBLANK('Example Data Input'!h24),"",'Example Data Input'!h24)</v>
      </c>
      <c r="X11" t="str">
        <f t="shared" si="12"/>
        <v>=IF(ISBLANK('Example Data Input'!h25),"",'Example Data Input'!h25)</v>
      </c>
      <c r="Y11" t="str">
        <f t="shared" si="12"/>
        <v>=IF(ISBLANK('Example Data Input'!h26),"",'Example Data Input'!h26)</v>
      </c>
      <c r="Z11" t="str">
        <f t="shared" si="12"/>
        <v>=IF(ISBLANK('Example Data Input'!h27),"",'Example Data Input'!h27)</v>
      </c>
      <c r="AA11" t="str">
        <f t="shared" si="12"/>
        <v>=IF(ISBLANK('Example Data Input'!h28),"",'Example Data Input'!h28)</v>
      </c>
      <c r="AB11" t="str">
        <f t="shared" si="12"/>
        <v>=IF(ISBLANK('Example Data Input'!h29),"",'Example Data Input'!h29)</v>
      </c>
      <c r="AC11" t="str">
        <f t="shared" si="12"/>
        <v>=IF(ISBLANK('Example Data Input'!h30),"",'Example Data Input'!h30)</v>
      </c>
      <c r="AD11" t="str">
        <f t="shared" si="12"/>
        <v>=IF(ISBLANK('Example Data Input'!h31),"",'Example Data Input'!h31)</v>
      </c>
      <c r="AE11" t="str">
        <f t="shared" si="12"/>
        <v>=IF(ISBLANK('Example Data Input'!h32),"",'Example Data Input'!h32)</v>
      </c>
      <c r="AF11" t="str">
        <f t="shared" si="12"/>
        <v>=IF(ISBLANK('Example Data Input'!h33),"",'Example Data Input'!h33)</v>
      </c>
      <c r="AG11" t="str">
        <f t="shared" si="12"/>
        <v>=IF(ISBLANK('Example Data Input'!h34),"",'Example Data Input'!h34)</v>
      </c>
      <c r="AH11" t="str">
        <f t="shared" si="12"/>
        <v>=IF(ISBLANK('Example Data Input'!h35),"",'Example Data Input'!h35)</v>
      </c>
      <c r="AI11" t="str">
        <f t="shared" si="12"/>
        <v>=IF(ISBLANK('Example Data Input'!h36),"",'Example Data Input'!h36)</v>
      </c>
      <c r="AJ11" t="str">
        <f t="shared" si="12"/>
        <v>=IF(ISBLANK('Example Data Input'!h37),"",'Example Data Input'!h37)</v>
      </c>
      <c r="AK11" t="str">
        <f t="shared" si="12"/>
        <v>=IF(ISBLANK('Example Data Input'!h38),"",'Example Data Input'!h38)</v>
      </c>
      <c r="AL11" t="str">
        <f t="shared" si="12"/>
        <v>=IF(ISBLANK('Example Data Input'!h39),"",'Example Data Input'!h39)</v>
      </c>
      <c r="AM11" t="str">
        <f t="shared" si="12"/>
        <v>=IF(ISBLANK('Example Data Input'!h40),"",'Example Data Input'!h40)</v>
      </c>
      <c r="AN11" t="str">
        <f t="shared" si="12"/>
        <v>=IF(ISBLANK('Example Data Input'!h41),"",'Example Data Input'!h41)</v>
      </c>
      <c r="AO11" t="str">
        <f t="shared" si="12"/>
        <v>=IF(ISBLANK('Example Data Input'!h42),"",'Example Data Input'!h42)</v>
      </c>
      <c r="AP11" t="str">
        <f t="shared" si="12"/>
        <v>=IF(ISBLANK('Example Data Input'!h43),"",'Example Data Input'!h43)</v>
      </c>
      <c r="AQ11" t="str">
        <f t="shared" si="12"/>
        <v>=IF(ISBLANK('Example Data Input'!h44),"",'Example Data Input'!h44)</v>
      </c>
      <c r="AR11" t="str">
        <f t="shared" si="12"/>
        <v>=IF(ISBLANK('Example Data Input'!h45),"",'Example Data Input'!h45)</v>
      </c>
      <c r="AS11" t="str">
        <f t="shared" si="12"/>
        <v>=IF(ISBLANK('Example Data Input'!h46),"",'Example Data Input'!h46)</v>
      </c>
      <c r="AT11" t="str">
        <f t="shared" si="12"/>
        <v>=IF(ISBLANK('Example Data Input'!h47),"",'Example Data Input'!h47)</v>
      </c>
      <c r="AU11" t="str">
        <f t="shared" si="12"/>
        <v>=IF(ISBLANK('Example Data Input'!h48),"",'Example Data Input'!h48)</v>
      </c>
      <c r="AV11" t="str">
        <f t="shared" si="12"/>
        <v>=IF(ISBLANK('Example Data Input'!h49),"",'Example Data Input'!h49)</v>
      </c>
      <c r="AW11" t="str">
        <f t="shared" si="12"/>
        <v>=IF(ISBLANK('Example Data Input'!h50),"",'Example Data Input'!h50)</v>
      </c>
      <c r="AX11" t="str">
        <f t="shared" si="12"/>
        <v>=IF(ISBLANK('Example Data Input'!h51),"",'Example Data Input'!h51)</v>
      </c>
      <c r="AY11" t="str">
        <f t="shared" si="12"/>
        <v>=IF(ISBLANK('Example Data Input'!h52),"",'Example Data Input'!h52)</v>
      </c>
      <c r="AZ11" t="str">
        <f t="shared" si="12"/>
        <v>=IF(ISBLANK('Example Data Input'!h53),"",'Example Data Input'!h53)</v>
      </c>
      <c r="BA11" t="str">
        <f t="shared" si="12"/>
        <v>=IF(ISBLANK('Example Data Input'!h54),"",'Example Data Input'!h54)</v>
      </c>
      <c r="BB11" t="str">
        <f t="shared" si="12"/>
        <v>=IF(ISBLANK('Example Data Input'!h55),"",'Example Data Input'!h55)</v>
      </c>
      <c r="BC11" t="str">
        <f t="shared" si="12"/>
        <v>=IF(ISBLANK('Example Data Input'!h56),"",'Example Data Input'!h56)</v>
      </c>
      <c r="BD11" t="str">
        <f t="shared" si="12"/>
        <v>=IF(ISBLANK('Example Data Input'!h57),"",'Example Data Input'!h57)</v>
      </c>
      <c r="BE11" t="str">
        <f t="shared" si="12"/>
        <v>=IF(ISBLANK('Example Data Input'!h58),"",'Example Data Input'!h58)</v>
      </c>
      <c r="BF11" t="str">
        <f t="shared" si="12"/>
        <v>=IF(ISBLANK('Example Data Input'!h59),"",'Example Data Input'!h59)</v>
      </c>
      <c r="BG11" t="str">
        <f t="shared" si="12"/>
        <v>=IF(ISBLANK('Example Data Input'!h60),"",'Example Data Input'!h60)</v>
      </c>
      <c r="BH11" t="str">
        <f t="shared" si="12"/>
        <v>=IF(ISBLANK('Example Data Input'!h61),"",'Example Data Input'!h61)</v>
      </c>
      <c r="BI11" t="str">
        <f t="shared" si="12"/>
        <v>=IF(ISBLANK('Example Data Input'!h62),"",'Example Data Input'!h62)</v>
      </c>
      <c r="BJ11" t="str">
        <f t="shared" si="12"/>
        <v>=IF(ISBLANK('Example Data Input'!h63),"",'Example Data Input'!h63)</v>
      </c>
      <c r="BK11" t="str">
        <f t="shared" si="12"/>
        <v>=IF(ISBLANK('Example Data Input'!h64),"",'Example Data Input'!h64)</v>
      </c>
      <c r="BL11" t="str">
        <f t="shared" si="12"/>
        <v>=IF(ISBLANK('Example Data Input'!h65),"",'Example Data Input'!h65)</v>
      </c>
      <c r="BM11" t="str">
        <f t="shared" si="12"/>
        <v>=IF(ISBLANK('Example Data Input'!h66),"",'Example Data Input'!h66)</v>
      </c>
      <c r="BN11" t="str">
        <f t="shared" si="12"/>
        <v>=IF(ISBLANK('Example Data Input'!h67),"",'Example Data Input'!h67)</v>
      </c>
      <c r="BO11" t="str">
        <f t="shared" si="12"/>
        <v>=IF(ISBLANK('Example Data Input'!h68),"",'Example Data Input'!h68)</v>
      </c>
      <c r="BP11" t="str">
        <f t="shared" si="12"/>
        <v>=IF(ISBLANK('Example Data Input'!h69),"",'Example Data Input'!h69)</v>
      </c>
      <c r="BQ11" t="str">
        <f t="shared" si="12"/>
        <v>=IF(ISBLANK('Example Data Input'!h70),"",'Example Data Input'!h70)</v>
      </c>
      <c r="BR11" t="str">
        <f t="shared" si="12"/>
        <v>=IF(ISBLANK('Example Data Input'!h71),"",'Example Data Input'!h71)</v>
      </c>
      <c r="BS11" t="str">
        <f t="shared" ref="BS11:CJ11" si="13">CONCATENATE("=IF(ISBLANK(","'Example Data Input'!h",5+COLUMN()-4,"),"""",","'Example Data Input'!h",5+COLUMN()-4,")")</f>
        <v>=IF(ISBLANK('Example Data Input'!h72),"",'Example Data Input'!h72)</v>
      </c>
      <c r="BT11" t="str">
        <f t="shared" si="13"/>
        <v>=IF(ISBLANK('Example Data Input'!h73),"",'Example Data Input'!h73)</v>
      </c>
      <c r="BU11" t="str">
        <f t="shared" si="13"/>
        <v>=IF(ISBLANK('Example Data Input'!h74),"",'Example Data Input'!h74)</v>
      </c>
      <c r="BV11" t="str">
        <f t="shared" si="13"/>
        <v>=IF(ISBLANK('Example Data Input'!h75),"",'Example Data Input'!h75)</v>
      </c>
      <c r="BW11" t="str">
        <f t="shared" si="13"/>
        <v>=IF(ISBLANK('Example Data Input'!h76),"",'Example Data Input'!h76)</v>
      </c>
      <c r="BX11" t="str">
        <f t="shared" si="13"/>
        <v>=IF(ISBLANK('Example Data Input'!h77),"",'Example Data Input'!h77)</v>
      </c>
      <c r="BY11" t="str">
        <f t="shared" si="13"/>
        <v>=IF(ISBLANK('Example Data Input'!h78),"",'Example Data Input'!h78)</v>
      </c>
      <c r="BZ11" t="str">
        <f t="shared" si="13"/>
        <v>=IF(ISBLANK('Example Data Input'!h79),"",'Example Data Input'!h79)</v>
      </c>
      <c r="CA11" t="str">
        <f t="shared" si="13"/>
        <v>=IF(ISBLANK('Example Data Input'!h80),"",'Example Data Input'!h80)</v>
      </c>
      <c r="CB11" t="str">
        <f t="shared" si="13"/>
        <v>=IF(ISBLANK('Example Data Input'!h81),"",'Example Data Input'!h81)</v>
      </c>
      <c r="CC11" t="str">
        <f t="shared" si="13"/>
        <v>=IF(ISBLANK('Example Data Input'!h82),"",'Example Data Input'!h82)</v>
      </c>
      <c r="CD11" t="str">
        <f t="shared" si="13"/>
        <v>=IF(ISBLANK('Example Data Input'!h83),"",'Example Data Input'!h83)</v>
      </c>
      <c r="CE11" t="str">
        <f t="shared" si="13"/>
        <v>=IF(ISBLANK('Example Data Input'!h84),"",'Example Data Input'!h84)</v>
      </c>
      <c r="CF11" t="str">
        <f t="shared" si="13"/>
        <v>=IF(ISBLANK('Example Data Input'!h85),"",'Example Data Input'!h85)</v>
      </c>
      <c r="CG11" t="str">
        <f t="shared" si="13"/>
        <v>=IF(ISBLANK('Example Data Input'!h86),"",'Example Data Input'!h86)</v>
      </c>
      <c r="CH11" t="str">
        <f t="shared" si="13"/>
        <v>=IF(ISBLANK('Example Data Input'!h87),"",'Example Data Input'!h87)</v>
      </c>
      <c r="CI11" t="str">
        <f t="shared" si="13"/>
        <v>=IF(ISBLANK('Example Data Input'!h88),"",'Example Data Input'!h88)</v>
      </c>
      <c r="CJ11" t="str">
        <f t="shared" si="13"/>
        <v>=IF(ISBLANK('Example Data Input'!h89),"",'Example Data Input'!h89)</v>
      </c>
    </row>
    <row r="13" spans="1:88" x14ac:dyDescent="0.45">
      <c r="A13" t="str">
        <f>'Example Data Input'!$A$2</f>
        <v>Facility Name</v>
      </c>
      <c r="B13" t="str">
        <f>'Example Data Input'!$H$2</f>
        <v>Facility Zip Code (U.S)</v>
      </c>
      <c r="C13" t="str">
        <f>'Example Data Input'!$H$3</f>
        <v>Facility Location (Outside U.S.)</v>
      </c>
      <c r="D13" t="str">
        <f>IF(ISBLANK('Example Data Input'!B5),"",'Example Data Input'!B5)</f>
        <v/>
      </c>
      <c r="E13" t="str">
        <f>IF(ISBLANK('Example Data Input'!B6),"",'Example Data Input'!B6)</f>
        <v>I. ENERGY</v>
      </c>
      <c r="F13" t="str">
        <f>IF(ISBLANK('Example Data Input'!B7),"",'Example Data Input'!B7)</f>
        <v/>
      </c>
      <c r="G13" t="str">
        <f>IF(ISBLANK('Example Data Input'!B8),"",'Example Data Input'!B8)</f>
        <v/>
      </c>
      <c r="H13" t="str">
        <f>IF(ISBLANK('Example Data Input'!B9),"",'Example Data Input'!B9)</f>
        <v/>
      </c>
      <c r="I13" t="str">
        <f>IF(ISBLANK('Example Data Input'!B10),"",'Example Data Input'!B10)</f>
        <v/>
      </c>
      <c r="J13" t="str">
        <f>IF(ISBLANK('Example Data Input'!B11),"",'Example Data Input'!B11)</f>
        <v/>
      </c>
      <c r="K13" t="str">
        <f>IF(ISBLANK('Example Data Input'!B12),"",'Example Data Input'!B12)</f>
        <v/>
      </c>
      <c r="L13" t="str">
        <f>IF(ISBLANK('Example Data Input'!B14),"",'Example Data Input'!B14)</f>
        <v/>
      </c>
      <c r="M13" t="str">
        <f>IF(ISBLANK('Example Data Input'!B15),"",'Example Data Input'!B15)</f>
        <v/>
      </c>
      <c r="N13" t="str">
        <f>IF(ISBLANK('Example Data Input'!B16),"",'Example Data Input'!B16)</f>
        <v/>
      </c>
      <c r="O13" t="str">
        <f>IF(ISBLANK('Example Data Input'!B17),"",'Example Data Input'!B17)</f>
        <v/>
      </c>
      <c r="P13" t="str">
        <f>IF(ISBLANK('Example Data Input'!B18),"",'Example Data Input'!B18)</f>
        <v/>
      </c>
      <c r="Q13" t="str">
        <f>IF(ISBLANK('Example Data Input'!B19),"",'Example Data Input'!B19)</f>
        <v/>
      </c>
      <c r="R13" t="str">
        <f>IF(ISBLANK('Example Data Input'!B20),"",'Example Data Input'!B20)</f>
        <v/>
      </c>
      <c r="S13" t="str">
        <f>IF(ISBLANK('Example Data Input'!B21),"",'Example Data Input'!B21)</f>
        <v>II. PROCESS INPUTS (Mashing, cooking, fermenting)</v>
      </c>
      <c r="T13" t="str">
        <f>IF(ISBLANK('Example Data Input'!B22),"",'Example Data Input'!B22)</f>
        <v/>
      </c>
      <c r="U13" t="str">
        <f>IF(ISBLANK('Example Data Input'!B23),"",'Example Data Input'!B23)</f>
        <v/>
      </c>
      <c r="V13" t="str">
        <f>IF(ISBLANK('Example Data Input'!B24),"",'Example Data Input'!B24)</f>
        <v/>
      </c>
      <c r="W13" t="str">
        <f>IF(ISBLANK('Example Data Input'!B25),"",'Example Data Input'!B25)</f>
        <v/>
      </c>
      <c r="X13" t="str">
        <f>IF(ISBLANK('Example Data Input'!B26),"",'Example Data Input'!B26)</f>
        <v/>
      </c>
      <c r="Y13" t="str">
        <f>IF(ISBLANK('Example Data Input'!B27),"",'Example Data Input'!B27)</f>
        <v/>
      </c>
      <c r="Z13" t="str">
        <f>IF(ISBLANK('Example Data Input'!B28),"",'Example Data Input'!B28)</f>
        <v/>
      </c>
      <c r="AA13" t="str">
        <f>IF(ISBLANK('Example Data Input'!B29),"",'Example Data Input'!B29)</f>
        <v/>
      </c>
      <c r="AB13" t="str">
        <f>IF(ISBLANK('Example Data Input'!B30),"",'Example Data Input'!B30)</f>
        <v/>
      </c>
      <c r="AC13" t="str">
        <f>IF(ISBLANK('Example Data Input'!B31),"",'Example Data Input'!B31)</f>
        <v/>
      </c>
      <c r="AD13" t="str">
        <f>IF(ISBLANK('Example Data Input'!B32),"",'Example Data Input'!B32)</f>
        <v/>
      </c>
      <c r="AE13" t="str">
        <f>IF(ISBLANK('Example Data Input'!B33),"",'Example Data Input'!B33)</f>
        <v/>
      </c>
      <c r="AF13" t="str">
        <f>IF(ISBLANK('Example Data Input'!B34),"",'Example Data Input'!B34)</f>
        <v/>
      </c>
      <c r="AG13" t="str">
        <f>IF(ISBLANK('Example Data Input'!B35),"",'Example Data Input'!B35)</f>
        <v/>
      </c>
      <c r="AH13" t="str">
        <f>IF(ISBLANK('Example Data Input'!B36),"",'Example Data Input'!B36)</f>
        <v/>
      </c>
      <c r="AI13" t="str">
        <f>IF(ISBLANK('Example Data Input'!B37),"",'Example Data Input'!B37)</f>
        <v/>
      </c>
      <c r="AJ13" t="str">
        <f>IF(ISBLANK('Example Data Input'!B38),"",'Example Data Input'!B38)</f>
        <v/>
      </c>
      <c r="AK13" t="str">
        <f>IF(ISBLANK('Example Data Input'!B39),"",'Example Data Input'!B39)</f>
        <v/>
      </c>
      <c r="AL13" t="str">
        <f>IF(ISBLANK('Example Data Input'!B40),"",'Example Data Input'!B40)</f>
        <v/>
      </c>
      <c r="AM13" t="str">
        <f>IF(ISBLANK('Example Data Input'!B41),"",'Example Data Input'!B41)</f>
        <v>III. DISTILLING</v>
      </c>
      <c r="AN13" t="str">
        <f>IF(ISBLANK('Example Data Input'!B42),"",'Example Data Input'!B42)</f>
        <v/>
      </c>
      <c r="AO13" t="str">
        <f>IF(ISBLANK('Example Data Input'!B43),"",'Example Data Input'!B43)</f>
        <v/>
      </c>
      <c r="AP13" t="str">
        <f>IF(ISBLANK('Example Data Input'!B44),"",'Example Data Input'!B44)</f>
        <v/>
      </c>
      <c r="AQ13" t="str">
        <f>IF(ISBLANK('Example Data Input'!B45),"",'Example Data Input'!B45)</f>
        <v/>
      </c>
      <c r="AR13" t="str">
        <f>IF(ISBLANK('Example Data Input'!B46),"",'Example Data Input'!B46)</f>
        <v/>
      </c>
      <c r="AS13" t="str">
        <f>IF(ISBLANK('Example Data Input'!B47),"",'Example Data Input'!B47)</f>
        <v/>
      </c>
      <c r="AT13" t="str">
        <f>IF(ISBLANK('Example Data Input'!B48),"",'Example Data Input'!B48)</f>
        <v/>
      </c>
      <c r="AU13" t="str">
        <f>IF(ISBLANK('Example Data Input'!B49),"",'Example Data Input'!B49)</f>
        <v/>
      </c>
      <c r="AV13" t="str">
        <f>IF(ISBLANK('Example Data Input'!B50),"",'Example Data Input'!B50)</f>
        <v/>
      </c>
      <c r="AW13" t="str">
        <f>IF(ISBLANK('Example Data Input'!B51),"",'Example Data Input'!B51)</f>
        <v/>
      </c>
      <c r="AX13" t="str">
        <f>IF(ISBLANK('Example Data Input'!B52),"",'Example Data Input'!B52)</f>
        <v/>
      </c>
      <c r="AY13" t="str">
        <f>IF(ISBLANK('Example Data Input'!B53),"",'Example Data Input'!B53)</f>
        <v>IV. SUPPORT PROCESSES</v>
      </c>
      <c r="AZ13" t="str">
        <f>IF(ISBLANK('Example Data Input'!B54),"",'Example Data Input'!B54)</f>
        <v/>
      </c>
      <c r="BA13" t="str">
        <f>IF(ISBLANK('Example Data Input'!B55),"",'Example Data Input'!B55)</f>
        <v/>
      </c>
      <c r="BB13" t="str">
        <f>IF(ISBLANK('Example Data Input'!B56),"",'Example Data Input'!B56)</f>
        <v/>
      </c>
      <c r="BC13" t="str">
        <f>IF(ISBLANK('Example Data Input'!B57),"",'Example Data Input'!B57)</f>
        <v/>
      </c>
      <c r="BD13" t="str">
        <f>IF(ISBLANK('Example Data Input'!B58),"",'Example Data Input'!B58)</f>
        <v/>
      </c>
      <c r="BE13" t="str">
        <f>IF(ISBLANK('Example Data Input'!B59),"",'Example Data Input'!B59)</f>
        <v/>
      </c>
      <c r="BF13" t="str">
        <f>IF(ISBLANK('Example Data Input'!B60),"",'Example Data Input'!B60)</f>
        <v/>
      </c>
      <c r="BG13" t="str">
        <f>IF(ISBLANK('Example Data Input'!B61),"",'Example Data Input'!B61)</f>
        <v/>
      </c>
      <c r="BH13" t="str">
        <f>IF(ISBLANK('Example Data Input'!B62),"",'Example Data Input'!B62)</f>
        <v/>
      </c>
      <c r="BI13" t="str">
        <f>IF(ISBLANK('Example Data Input'!B63),"",'Example Data Input'!B63)</f>
        <v/>
      </c>
      <c r="BJ13" t="str">
        <f>IF(ISBLANK('Example Data Input'!B64),"",'Example Data Input'!B64)</f>
        <v/>
      </c>
      <c r="BK13" t="str">
        <f>IF(ISBLANK('Example Data Input'!B65),"",'Example Data Input'!B65)</f>
        <v>V. BOTTLING</v>
      </c>
      <c r="BL13" t="str">
        <f>IF(ISBLANK('Example Data Input'!B66),"",'Example Data Input'!B66)</f>
        <v/>
      </c>
      <c r="BM13" t="str">
        <f>IF(ISBLANK('Example Data Input'!B67),"",'Example Data Input'!B67)</f>
        <v/>
      </c>
      <c r="BN13" t="str">
        <f>IF(ISBLANK('Example Data Input'!B68),"",'Example Data Input'!B68)</f>
        <v/>
      </c>
      <c r="BO13" t="str">
        <f>IF(ISBLANK('Example Data Input'!B69),"",'Example Data Input'!B69)</f>
        <v/>
      </c>
      <c r="BP13" t="str">
        <f>IF(ISBLANK('Example Data Input'!B70),"",'Example Data Input'!B70)</f>
        <v/>
      </c>
      <c r="BQ13" t="str">
        <f>IF(ISBLANK('Example Data Input'!B71),"",'Example Data Input'!B71)</f>
        <v/>
      </c>
      <c r="BR13" t="str">
        <f>IF(ISBLANK('Example Data Input'!B72),"",'Example Data Input'!B72)</f>
        <v/>
      </c>
      <c r="BS13" t="str">
        <f>IF(ISBLANK('Example Data Input'!B73),"",'Example Data Input'!B73)</f>
        <v/>
      </c>
      <c r="BT13" t="str">
        <f>IF(ISBLANK('Example Data Input'!B74),"",'Example Data Input'!B74)</f>
        <v/>
      </c>
      <c r="BU13" t="str">
        <f>IF(ISBLANK('Example Data Input'!B75),"",'Example Data Input'!B75)</f>
        <v>VI. ONSITE USES</v>
      </c>
      <c r="BV13" t="str">
        <f>IF(ISBLANK('Example Data Input'!B76),"",'Example Data Input'!B76)</f>
        <v/>
      </c>
      <c r="BW13" t="str">
        <f>IF(ISBLANK('Example Data Input'!B77),"",'Example Data Input'!B77)</f>
        <v/>
      </c>
      <c r="BX13" t="str">
        <f>IF(ISBLANK('Example Data Input'!B78),"",'Example Data Input'!B78)</f>
        <v/>
      </c>
      <c r="BY13" t="str">
        <f>IF(ISBLANK('Example Data Input'!B79),"",'Example Data Input'!B79)</f>
        <v/>
      </c>
      <c r="BZ13" t="str">
        <f>IF(ISBLANK('Example Data Input'!B80),"",'Example Data Input'!B80)</f>
        <v/>
      </c>
      <c r="CA13" t="str">
        <f>IF(ISBLANK('Example Data Input'!B81),"",'Example Data Input'!B81)</f>
        <v/>
      </c>
      <c r="CB13" t="str">
        <f>IF(ISBLANK('Example Data Input'!B82),"",'Example Data Input'!B82)</f>
        <v/>
      </c>
      <c r="CC13" t="str">
        <f>IF(ISBLANK('Example Data Input'!B83),"",'Example Data Input'!B83)</f>
        <v/>
      </c>
      <c r="CD13" t="str">
        <f>IF(ISBLANK('Example Data Input'!B84),"",'Example Data Input'!B84)</f>
        <v/>
      </c>
      <c r="CE13" t="str">
        <f>IF(ISBLANK('Example Data Input'!B85),"",'Example Data Input'!B85)</f>
        <v/>
      </c>
      <c r="CF13" t="str">
        <f>IF(ISBLANK('Example Data Input'!B86),"",'Example Data Input'!B86)</f>
        <v/>
      </c>
      <c r="CG13" t="str">
        <f>IF(ISBLANK('Example Data Input'!B87),"",'Example Data Input'!B87)</f>
        <v>UPDATES</v>
      </c>
      <c r="CH13" t="str">
        <f>IF(ISBLANK('Example Data Input'!B88),"",'Example Data Input'!B88)</f>
        <v/>
      </c>
      <c r="CI13" t="str">
        <f>IF(ISBLANK('Example Data Input'!B89),"",'Example Data Input'!B89)</f>
        <v/>
      </c>
      <c r="CJ13" t="str">
        <f>IF(ISBLANK('Example Data Input'!B90),"",'Example Data Input'!B90)</f>
        <v/>
      </c>
    </row>
    <row r="14" spans="1:88" x14ac:dyDescent="0.45">
      <c r="A14" t="str">
        <f>IF(ISBLANK('Example Data Input'!$D$2),"",'Example Data Input'!$D$2)</f>
        <v>Duke Distilling</v>
      </c>
      <c r="B14">
        <f>IF(ISBLANK('Example Data Input'!$I$2),"",'Example Data Input'!$I$2)</f>
        <v>27708</v>
      </c>
      <c r="C14" t="str">
        <f>IF(ISBLANK('Example Data Input'!$I$3),"",'Example Data Input'!$I$3)</f>
        <v/>
      </c>
      <c r="D14" t="str">
        <f>IF(ISBLANK('Example Data Input'!C5),"",'Example Data Input'!C5)</f>
        <v/>
      </c>
      <c r="E14" s="133" t="str">
        <f>IF(ISBLANK('Example Data Input'!C6),"",'Example Data Input'!C6)</f>
        <v/>
      </c>
      <c r="F14" s="133" t="str">
        <f>IF(ISBLANK('Example Data Input'!C7),"",'Example Data Input'!C7)</f>
        <v>Net electricity</v>
      </c>
      <c r="G14" s="133" t="str">
        <f>IF(ISBLANK('Example Data Input'!C8),"",'Example Data Input'!C8)</f>
        <v>Onsite Renewables</v>
      </c>
      <c r="H14" s="133" t="str">
        <f>IF(ISBLANK('Example Data Input'!C9),"",'Example Data Input'!C9)</f>
        <v>Heavy Oil</v>
      </c>
      <c r="I14" t="str">
        <f>IF(ISBLANK('Example Data Input'!C10),"",'Example Data Input'!C10)</f>
        <v>Light Oil</v>
      </c>
      <c r="J14" t="str">
        <f>IF(ISBLANK('Example Data Input'!C11),"",'Example Data Input'!C11)</f>
        <v>Natural Gas</v>
      </c>
      <c r="K14" t="str">
        <f>IF(ISBLANK('Example Data Input'!C12),"",'Example Data Input'!C12)</f>
        <v>Propane</v>
      </c>
      <c r="L14" t="str">
        <f>IF(ISBLANK('Example Data Input'!C14),"",'Example Data Input'!C14)</f>
        <v>Biogas/Syngas</v>
      </c>
      <c r="M14" t="str">
        <f>IF(ISBLANK('Example Data Input'!C15),"",'Example Data Input'!C15)</f>
        <v>Biomass</v>
      </c>
      <c r="N14" t="str">
        <f>IF(ISBLANK('Example Data Input'!C16),"",'Example Data Input'!C16)</f>
        <v>Other Fuels</v>
      </c>
      <c r="O14" t="str">
        <f>IF(ISBLANK('Example Data Input'!C17),"",'Example Data Input'!C17)</f>
        <v>Purchased Steam/Hot Water</v>
      </c>
      <c r="P14" t="str">
        <f>IF(ISBLANK('Example Data Input'!C18),"",'Example Data Input'!C18)</f>
        <v>Purchased Chilled Water</v>
      </c>
      <c r="Q14" t="str">
        <f>IF(ISBLANK('Example Data Input'!C19),"",'Example Data Input'!C19)</f>
        <v>Is any energy data submetered in parts of the site?</v>
      </c>
      <c r="R14" t="str">
        <f>IF(ISBLANK('Example Data Input'!C20),"",'Example Data Input'!C20)</f>
        <v/>
      </c>
      <c r="S14" t="str">
        <f>IF(ISBLANK('Example Data Input'!C21),"",'Example Data Input'!C21)</f>
        <v/>
      </c>
      <c r="T14" t="str">
        <f>IF(ISBLANK('Example Data Input'!C22),"",'Example Data Input'!C22)</f>
        <v>Agave</v>
      </c>
      <c r="U14" t="str">
        <f>IF(ISBLANK('Example Data Input'!C23),"",'Example Data Input'!C23)</f>
        <v>Barley</v>
      </c>
      <c r="V14" t="str">
        <f>IF(ISBLANK('Example Data Input'!C24),"",'Example Data Input'!C24)</f>
        <v>Cane juice</v>
      </c>
      <c r="W14" t="str">
        <f>IF(ISBLANK('Example Data Input'!C25),"",'Example Data Input'!C25)</f>
        <v>Corn</v>
      </c>
      <c r="X14" t="str">
        <f>IF(ISBLANK('Example Data Input'!C26),"",'Example Data Input'!C26)</f>
        <v>Fruit</v>
      </c>
      <c r="Y14" t="str">
        <f>IF(ISBLANK('Example Data Input'!C27),"",'Example Data Input'!C27)</f>
        <v>Molasses</v>
      </c>
      <c r="Z14" t="str">
        <f>IF(ISBLANK('Example Data Input'!C28),"",'Example Data Input'!C28)</f>
        <v>Rice</v>
      </c>
      <c r="AA14" t="str">
        <f>IF(ISBLANK('Example Data Input'!C29),"",'Example Data Input'!C29)</f>
        <v>Rye</v>
      </c>
      <c r="AB14" t="str">
        <f>IF(ISBLANK('Example Data Input'!C30),"",'Example Data Input'!C30)</f>
        <v>Sorghum</v>
      </c>
      <c r="AC14" t="str">
        <f>IF(ISBLANK('Example Data Input'!C31),"",'Example Data Input'!C31)</f>
        <v>Sugar</v>
      </c>
      <c r="AD14" t="str">
        <f>IF(ISBLANK('Example Data Input'!C32),"",'Example Data Input'!C32)</f>
        <v>Wheat</v>
      </c>
      <c r="AE14" t="str">
        <f>IF(ISBLANK('Example Data Input'!C33),"",'Example Data Input'!C33)</f>
        <v>Other</v>
      </c>
      <c r="AF14" t="str">
        <f>IF(ISBLANK('Example Data Input'!C34),"",'Example Data Input'!C34)</f>
        <v/>
      </c>
      <c r="AG14" t="str">
        <f>IF(ISBLANK('Example Data Input'!C35),"",'Example Data Input'!C35)</f>
        <v>Spirits purchased/transferred from other site AND redistilled</v>
      </c>
      <c r="AH14" t="str">
        <f>IF(ISBLANK('Example Data Input'!C36),"",'Example Data Input'!C36)</f>
        <v>Total volume (volumetric gallons)</v>
      </c>
      <c r="AI14" t="str">
        <f>IF(ISBLANK('Example Data Input'!C37),"",'Example Data Input'!C37)</f>
        <v>Total proof gallons</v>
      </c>
      <c r="AJ14" t="str">
        <f>IF(ISBLANK('Example Data Input'!C38),"",'Example Data Input'!C38)</f>
        <v/>
      </c>
      <c r="AK14" t="str">
        <f>IF(ISBLANK('Example Data Input'!C39),"",'Example Data Input'!C39)</f>
        <v>Process Water</v>
      </c>
      <c r="AL14" t="str">
        <f>IF(ISBLANK('Example Data Input'!C40),"",'Example Data Input'!C40)</f>
        <v/>
      </c>
      <c r="AM14" t="str">
        <f>IF(ISBLANK('Example Data Input'!C41),"",'Example Data Input'!C41)</f>
        <v/>
      </c>
      <c r="AN14" t="str">
        <f>IF(ISBLANK('Example Data Input'!C42),"",'Example Data Input'!C42)</f>
        <v>Are grains/solids removed prior to distillation?</v>
      </c>
      <c r="AO14" t="str">
        <f>IF(ISBLANK('Example Data Input'!C43),"",'Example Data Input'!C43)</f>
        <v>If sometimes, what percent of total annual volume is distilled when grains/solids have not been removed?</v>
      </c>
      <c r="AP14" t="str">
        <f>IF(ISBLANK('Example Data Input'!C44),"",'Example Data Input'!C44)</f>
        <v/>
      </c>
      <c r="AQ14" t="str">
        <f>IF(ISBLANK('Example Data Input'!C45),"",'Example Data Input'!C45)</f>
        <v>Total Volume &amp; Proof</v>
      </c>
      <c r="AR14" t="str">
        <f>IF(ISBLANK('Example Data Input'!C46),"",'Example Data Input'!C46)</f>
        <v xml:space="preserve">Total volume of mash/wash/beer/wine /outside spirits before distillation </v>
      </c>
      <c r="AS14" t="str">
        <f>IF(ISBLANK('Example Data Input'!C47),"",'Example Data Input'!C47)</f>
        <v>Total volume of distillate after distillation (prior to aging or proofing)</v>
      </c>
      <c r="AT14" t="str">
        <f>IF(ISBLANK('Example Data Input'!C48),"",'Example Data Input'!C48)</f>
        <v>Total proof gallons distilled</v>
      </c>
      <c r="AU14" t="str">
        <f>IF(ISBLANK('Example Data Input'!C49),"",'Example Data Input'!C49)</f>
        <v/>
      </c>
      <c r="AV14" t="str">
        <f>IF(ISBLANK('Example Data Input'!C50),"",'Example Data Input'!C50)</f>
        <v>Type of distillation process</v>
      </c>
      <c r="AW14" t="str">
        <f>IF(ISBLANK('Example Data Input'!C51),"",'Example Data Input'!C51)</f>
        <v>If other, please specify</v>
      </c>
      <c r="AX14" t="str">
        <f>IF(ISBLANK('Example Data Input'!C52),"",'Example Data Input'!C52)</f>
        <v/>
      </c>
      <c r="AY14" t="str">
        <f>IF(ISBLANK('Example Data Input'!C53),"",'Example Data Input'!C53)</f>
        <v/>
      </c>
      <c r="AZ14" t="str">
        <f>IF(ISBLANK('Example Data Input'!C54),"",'Example Data Input'!C54)</f>
        <v>Byproduct Processing</v>
      </c>
      <c r="BA14" t="str">
        <f>IF(ISBLANK('Example Data Input'!C55),"",'Example Data Input'!C55)</f>
        <v>Weight of byproduct prior to processing</v>
      </c>
      <c r="BB14" t="str">
        <f>IF(ISBLANK('Example Data Input'!C56),"",'Example Data Input'!C56)</f>
        <v>Weight of byproduct after processing</v>
      </c>
      <c r="BC14" t="str">
        <f>IF(ISBLANK('Example Data Input'!C57),"",'Example Data Input'!C57)</f>
        <v>Approximate moisture removal (answer this if cannot address above)</v>
      </c>
      <c r="BD14" t="str">
        <f>IF(ISBLANK('Example Data Input'!C58),"",'Example Data Input'!C58)</f>
        <v/>
      </c>
      <c r="BE14" t="str">
        <f>IF(ISBLANK('Example Data Input'!C59),"",'Example Data Input'!C59)</f>
        <v>Environmental Controls</v>
      </c>
      <c r="BF14" t="str">
        <f>IF(ISBLANK('Example Data Input'!C60),"",'Example Data Input'!C60)</f>
        <v>Does wastewater undergo any treatment or pre-treatment?</v>
      </c>
      <c r="BG14" t="str">
        <f>IF(ISBLANK('Example Data Input'!C61),"",'Example Data Input'!C61)</f>
        <v>If yes, which option reflects how wastewater is managed?</v>
      </c>
      <c r="BH14" t="str">
        <f>IF(ISBLANK('Example Data Input'!C62),"",'Example Data Input'!C62)</f>
        <v>Is the distillery required to have any air pollution control equipment?</v>
      </c>
      <c r="BI14" t="str">
        <f>IF(ISBLANK('Example Data Input'!C63),"",'Example Data Input'!C63)</f>
        <v>If other please explain</v>
      </c>
      <c r="BJ14" t="str">
        <f>IF(ISBLANK('Example Data Input'!C64),"",'Example Data Input'!C64)</f>
        <v/>
      </c>
      <c r="BK14" t="str">
        <f>IF(ISBLANK('Example Data Input'!C65),"",'Example Data Input'!C65)</f>
        <v/>
      </c>
      <c r="BL14" t="str">
        <f>IF(ISBLANK('Example Data Input'!C66),"",'Example Data Input'!C66)</f>
        <v>Total volume finished product</v>
      </c>
      <c r="BM14" t="str">
        <f>IF(ISBLANK('Example Data Input'!C67),"",'Example Data Input'!C67)</f>
        <v>Percentage of final volume:</v>
      </c>
      <c r="BN14" t="str">
        <f>IF(ISBLANK('Example Data Input'!C68),"",'Example Data Input'!C68)</f>
        <v>Packaged in retail containers</v>
      </c>
      <c r="BO14" t="str">
        <f>IF(ISBLANK('Example Data Input'!C69),"",'Example Data Input'!C69)</f>
        <v>Cold filled</v>
      </c>
      <c r="BP14" t="str">
        <f>IF(ISBLANK('Example Data Input'!C70),"",'Example Data Input'!C70)</f>
        <v>Carbonated</v>
      </c>
      <c r="BQ14" t="str">
        <f>IF(ISBLANK('Example Data Input'!C71),"",'Example Data Input'!C71)</f>
        <v>Refrigerated</v>
      </c>
      <c r="BR14" t="str">
        <f>IF(ISBLANK('Example Data Input'!C72),"",'Example Data Input'!C72)</f>
        <v>For statistical purchases what is your average taxable removal as reported that year to TTB? (proof gallons)</v>
      </c>
      <c r="BS14" t="str">
        <f>IF(ISBLANK('Example Data Input'!C73),"",'Example Data Input'!C73)</f>
        <v>Does your facility blow bottles onsite?</v>
      </c>
      <c r="BT14" t="str">
        <f>IF(ISBLANK('Example Data Input'!C74),"",'Example Data Input'!C74)</f>
        <v/>
      </c>
      <c r="BU14" t="str">
        <f>IF(ISBLANK('Example Data Input'!C75),"",'Example Data Input'!C75)</f>
        <v/>
      </c>
      <c r="BV14" t="str">
        <f>IF(ISBLANK('Example Data Input'!C76),"",'Example Data Input'!C76)</f>
        <v>Is distillery (excluding offices, tasting room, warehouses) climate controlled?</v>
      </c>
      <c r="BW14" t="str">
        <f>IF(ISBLANK('Example Data Input'!C77),"",'Example Data Input'!C77)</f>
        <v/>
      </c>
      <c r="BX14" t="str">
        <f>IF(ISBLANK('Example Data Input'!C78),"",'Example Data Input'!C78)</f>
        <v>Percentage of total square footage</v>
      </c>
      <c r="BY14" t="str">
        <f>IF(ISBLANK('Example Data Input'!C79),"",'Example Data Input'!C79)</f>
        <v>Distillery</v>
      </c>
      <c r="BZ14" t="str">
        <f>IF(ISBLANK('Example Data Input'!C80),"",'Example Data Input'!C80)</f>
        <v>Bottling</v>
      </c>
      <c r="CA14" t="str">
        <f>IF(ISBLANK('Example Data Input'!C81),"",'Example Data Input'!C81)</f>
        <v>Offices</v>
      </c>
      <c r="CB14" t="str">
        <f>IF(ISBLANK('Example Data Input'!C82),"",'Example Data Input'!C82)</f>
        <v>Tasting Room</v>
      </c>
      <c r="CC14" t="str">
        <f>IF(ISBLANK('Example Data Input'!C83),"",'Example Data Input'!C83)</f>
        <v>Warehouse</v>
      </c>
      <c r="CD14" t="str">
        <f>IF(ISBLANK('Example Data Input'!C84),"",'Example Data Input'!C84)</f>
        <v>Other</v>
      </c>
      <c r="CE14" t="str">
        <f>IF(ISBLANK('Example Data Input'!C85),"",'Example Data Input'!C85)</f>
        <v>If other (write-in)</v>
      </c>
      <c r="CF14" t="str">
        <f>IF(ISBLANK('Example Data Input'!C86),"",'Example Data Input'!C86)</f>
        <v/>
      </c>
      <c r="CG14" t="str">
        <f>IF(ISBLANK('Example Data Input'!C87),"",'Example Data Input'!C87)</f>
        <v/>
      </c>
      <c r="CH14" t="str">
        <f>IF(ISBLANK('Example Data Input'!C88),"",'Example Data Input'!C88)</f>
        <v>Would you like to receive updates on the progress of the EPI and ENERGY STAR?</v>
      </c>
      <c r="CI14" t="str">
        <f>IF(ISBLANK('Example Data Input'!C89),"",'Example Data Input'!C89)</f>
        <v/>
      </c>
      <c r="CJ14" t="str">
        <f>IF(ISBLANK('Example Data Input'!C90),"",'Example Data Input'!C90)</f>
        <v/>
      </c>
    </row>
    <row r="15" spans="1:88" x14ac:dyDescent="0.45">
      <c r="A15" t="str">
        <f>IF(ISBLANK('Example Data Input'!$D$2),"",'Example Data Input'!$D$2)</f>
        <v>Duke Distilling</v>
      </c>
      <c r="B15">
        <f>IF(ISBLANK('Example Data Input'!$I$2),"",'Example Data Input'!$I$2)</f>
        <v>27708</v>
      </c>
      <c r="C15" t="str">
        <f>IF(ISBLANK('Example Data Input'!$I$3),"",'Example Data Input'!$I$3)</f>
        <v/>
      </c>
      <c r="D15" t="str">
        <f>IF(ISBLANK('Example Data Input'!D5),"",'Example Data Input'!D5)</f>
        <v>Select unit</v>
      </c>
      <c r="E15" s="133" t="str">
        <f>IF(ISBLANK('Example Data Input'!D6),"",'Example Data Input'!D6)</f>
        <v/>
      </c>
      <c r="F15" s="133" t="str">
        <f>IF(ISBLANK('Example Data Input'!D7),"",'Example Data Input'!D7)</f>
        <v>kWh</v>
      </c>
      <c r="G15" s="137" t="str">
        <f>IF(ISBLANK('Example Data Input'!D8),"",'Example Data Input'!D8)</f>
        <v>kWh</v>
      </c>
      <c r="H15" s="137" t="str">
        <f>IF(ISBLANK('Example Data Input'!D9),"",'Example Data Input'!D9)</f>
        <v>Gallons</v>
      </c>
      <c r="I15" t="str">
        <f>IF(ISBLANK('Example Data Input'!D10),"",'Example Data Input'!D10)</f>
        <v>Gallons</v>
      </c>
      <c r="J15" t="str">
        <f>IF(ISBLANK('Example Data Input'!D11),"",'Example Data Input'!D11)</f>
        <v>Therms</v>
      </c>
      <c r="K15" t="str">
        <f>IF(ISBLANK('Example Data Input'!D12),"",'Example Data Input'!D12)</f>
        <v>Therms</v>
      </c>
      <c r="L15" t="str">
        <f>IF(ISBLANK('Example Data Input'!D14),"",'Example Data Input'!D14)</f>
        <v>MMBtu</v>
      </c>
      <c r="M15" t="str">
        <f>IF(ISBLANK('Example Data Input'!D15),"",'Example Data Input'!D15)</f>
        <v>MMBtu</v>
      </c>
      <c r="N15" t="str">
        <f>IF(ISBLANK('Example Data Input'!D16),"",'Example Data Input'!D16)</f>
        <v>MMBtu</v>
      </c>
      <c r="O15" t="str">
        <f>IF(ISBLANK('Example Data Input'!D17),"",'Example Data Input'!D17)</f>
        <v>MMBtu</v>
      </c>
      <c r="P15" t="str">
        <f>IF(ISBLANK('Example Data Input'!D18),"",'Example Data Input'!D18)</f>
        <v>MMBtu</v>
      </c>
      <c r="Q15" t="str">
        <f>IF(ISBLANK('Example Data Input'!D19),"",'Example Data Input'!D19)</f>
        <v>Yes/No</v>
      </c>
      <c r="R15" t="str">
        <f>IF(ISBLANK('Example Data Input'!D20),"",'Example Data Input'!D20)</f>
        <v/>
      </c>
      <c r="S15" t="str">
        <f>IF(ISBLANK('Example Data Input'!D21),"",'Example Data Input'!D21)</f>
        <v/>
      </c>
      <c r="T15" s="135" t="str">
        <f>IF(ISBLANK('Example Data Input'!D22),"",'Example Data Input'!D22)</f>
        <v>kg</v>
      </c>
      <c r="U15" s="135" t="str">
        <f>IF(ISBLANK('Example Data Input'!D23),"",'Example Data Input'!D23)</f>
        <v>kg</v>
      </c>
      <c r="V15" s="135" t="str">
        <f>IF(ISBLANK('Example Data Input'!D24),"",'Example Data Input'!D24)</f>
        <v>kg</v>
      </c>
      <c r="W15" s="135" t="str">
        <f>IF(ISBLANK('Example Data Input'!D25),"",'Example Data Input'!D25)</f>
        <v>kg</v>
      </c>
      <c r="X15" s="135" t="str">
        <f>IF(ISBLANK('Example Data Input'!D26),"",'Example Data Input'!D26)</f>
        <v>kg</v>
      </c>
      <c r="Y15" s="135" t="str">
        <f>IF(ISBLANK('Example Data Input'!D27),"",'Example Data Input'!D27)</f>
        <v>kg</v>
      </c>
      <c r="Z15" s="135" t="str">
        <f>IF(ISBLANK('Example Data Input'!D28),"",'Example Data Input'!D28)</f>
        <v>kg</v>
      </c>
      <c r="AA15" s="135" t="str">
        <f>IF(ISBLANK('Example Data Input'!D29),"",'Example Data Input'!D29)</f>
        <v>kg</v>
      </c>
      <c r="AB15" s="135" t="str">
        <f>IF(ISBLANK('Example Data Input'!D30),"",'Example Data Input'!D30)</f>
        <v>kg</v>
      </c>
      <c r="AC15" s="135" t="str">
        <f>IF(ISBLANK('Example Data Input'!D31),"",'Example Data Input'!D31)</f>
        <v>kg</v>
      </c>
      <c r="AD15" s="135" t="str">
        <f>IF(ISBLANK('Example Data Input'!D32),"",'Example Data Input'!D32)</f>
        <v>kg</v>
      </c>
      <c r="AE15" s="135" t="str">
        <f>IF(ISBLANK('Example Data Input'!D33),"",'Example Data Input'!D33)</f>
        <v>kg</v>
      </c>
      <c r="AF15" t="str">
        <f>IF(ISBLANK('Example Data Input'!D34),"",'Example Data Input'!D34)</f>
        <v/>
      </c>
      <c r="AG15" t="str">
        <f>IF(ISBLANK('Example Data Input'!D35),"",'Example Data Input'!D35)</f>
        <v/>
      </c>
      <c r="AH15" s="135" t="str">
        <f>IF(ISBLANK('Example Data Input'!D36),"",'Example Data Input'!D36)</f>
        <v>US Volumetric Gallons</v>
      </c>
      <c r="AI15" s="135" t="str">
        <f>IF(ISBLANK('Example Data Input'!D37),"",'Example Data Input'!D37)</f>
        <v>Proof Gallons</v>
      </c>
      <c r="AJ15" s="134" t="str">
        <f>IF(ISBLANK('Example Data Input'!D38),"",'Example Data Input'!D38)</f>
        <v/>
      </c>
      <c r="AK15" s="135" t="str">
        <f>IF(ISBLANK('Example Data Input'!D39),"",'Example Data Input'!D39)</f>
        <v>US Gallons</v>
      </c>
      <c r="AL15" t="str">
        <f>IF(ISBLANK('Example Data Input'!D40),"",'Example Data Input'!D40)</f>
        <v/>
      </c>
      <c r="AM15" t="str">
        <f>IF(ISBLANK('Example Data Input'!D41),"",'Example Data Input'!D41)</f>
        <v/>
      </c>
      <c r="AN15" t="str">
        <f>IF(ISBLANK('Example Data Input'!D42),"",'Example Data Input'!D42)</f>
        <v>Select</v>
      </c>
      <c r="AO15" s="136" t="str">
        <f>IF(ISBLANK('Example Data Input'!D43),"",'Example Data Input'!D43)</f>
        <v>Percentage</v>
      </c>
      <c r="AP15" t="str">
        <f>IF(ISBLANK('Example Data Input'!D44),"",'Example Data Input'!D44)</f>
        <v/>
      </c>
      <c r="AQ15" t="str">
        <f>IF(ISBLANK('Example Data Input'!D45),"",'Example Data Input'!D45)</f>
        <v/>
      </c>
      <c r="AR15" s="135" t="str">
        <f>IF(ISBLANK('Example Data Input'!D46),"",'Example Data Input'!D46)</f>
        <v>US Volumetric Gallons</v>
      </c>
      <c r="AS15" s="135" t="str">
        <f>IF(ISBLANK('Example Data Input'!D47),"",'Example Data Input'!D47)</f>
        <v>US Volumetric Gallons</v>
      </c>
      <c r="AT15" t="str">
        <f>IF(ISBLANK('Example Data Input'!D48),"",'Example Data Input'!D48)</f>
        <v>Proof Gallons</v>
      </c>
      <c r="AU15" t="str">
        <f>IF(ISBLANK('Example Data Input'!D49),"",'Example Data Input'!D49)</f>
        <v/>
      </c>
      <c r="AV15" s="134" t="str">
        <f>IF(ISBLANK('Example Data Input'!D50),"",'Example Data Input'!D50)</f>
        <v>Select</v>
      </c>
      <c r="AW15" s="134" t="str">
        <f>IF(ISBLANK('Example Data Input'!D51),"",'Example Data Input'!D51)</f>
        <v>Write in</v>
      </c>
      <c r="AX15" t="str">
        <f>IF(ISBLANK('Example Data Input'!D52),"",'Example Data Input'!D52)</f>
        <v/>
      </c>
      <c r="AY15" t="str">
        <f>IF(ISBLANK('Example Data Input'!D53),"",'Example Data Input'!D53)</f>
        <v/>
      </c>
      <c r="AZ15" t="str">
        <f>IF(ISBLANK('Example Data Input'!D54),"",'Example Data Input'!D54)</f>
        <v/>
      </c>
      <c r="BA15" s="135" t="str">
        <f>IF(ISBLANK('Example Data Input'!D55),"",'Example Data Input'!D55)</f>
        <v>kg</v>
      </c>
      <c r="BB15" s="135" t="str">
        <f>IF(ISBLANK('Example Data Input'!D56),"",'Example Data Input'!D56)</f>
        <v>kg</v>
      </c>
      <c r="BC15" s="136" t="str">
        <f>IF(ISBLANK('Example Data Input'!D57),"",'Example Data Input'!D57)</f>
        <v>Percentage</v>
      </c>
      <c r="BD15" s="136" t="str">
        <f>IF(ISBLANK('Example Data Input'!D58),"",'Example Data Input'!D58)</f>
        <v/>
      </c>
      <c r="BE15" t="str">
        <f>IF(ISBLANK('Example Data Input'!D59),"",'Example Data Input'!D59)</f>
        <v/>
      </c>
      <c r="BF15" t="str">
        <f>IF(ISBLANK('Example Data Input'!D60),"",'Example Data Input'!D60)</f>
        <v>Select</v>
      </c>
      <c r="BG15" t="str">
        <f>IF(ISBLANK('Example Data Input'!D61),"",'Example Data Input'!D61)</f>
        <v>Select</v>
      </c>
      <c r="BH15" t="str">
        <f>IF(ISBLANK('Example Data Input'!D62),"",'Example Data Input'!D62)</f>
        <v>Select</v>
      </c>
      <c r="BI15" t="str">
        <f>IF(ISBLANK('Example Data Input'!D63),"",'Example Data Input'!D63)</f>
        <v>Text</v>
      </c>
      <c r="BJ15" t="str">
        <f>IF(ISBLANK('Example Data Input'!D64),"",'Example Data Input'!D64)</f>
        <v/>
      </c>
      <c r="BK15" t="str">
        <f>IF(ISBLANK('Example Data Input'!D65),"",'Example Data Input'!D65)</f>
        <v/>
      </c>
      <c r="BL15" t="str">
        <f>IF(ISBLANK('Example Data Input'!D66),"",'Example Data Input'!D66)</f>
        <v>US Gallons</v>
      </c>
      <c r="BM15" s="134" t="str">
        <f>IF(ISBLANK('Example Data Input'!D67),"",'Example Data Input'!D67)</f>
        <v/>
      </c>
      <c r="BN15" s="136" t="str">
        <f>IF(ISBLANK('Example Data Input'!D68),"",'Example Data Input'!D68)</f>
        <v>Percentage</v>
      </c>
      <c r="BO15" s="136" t="str">
        <f>IF(ISBLANK('Example Data Input'!D69),"",'Example Data Input'!D69)</f>
        <v>Percentage</v>
      </c>
      <c r="BP15" s="136" t="str">
        <f>IF(ISBLANK('Example Data Input'!D70),"",'Example Data Input'!D70)</f>
        <v>Percentage</v>
      </c>
      <c r="BQ15" s="136" t="str">
        <f>IF(ISBLANK('Example Data Input'!D71),"",'Example Data Input'!D71)</f>
        <v>Percentage</v>
      </c>
      <c r="BR15" t="str">
        <f>IF(ISBLANK('Example Data Input'!D72),"",'Example Data Input'!D72)</f>
        <v>Proof gallons</v>
      </c>
      <c r="BS15" s="134" t="str">
        <f>IF(ISBLANK('Example Data Input'!D73),"",'Example Data Input'!D73)</f>
        <v>Text</v>
      </c>
      <c r="BT15" t="str">
        <f>IF(ISBLANK('Example Data Input'!D74),"",'Example Data Input'!D74)</f>
        <v/>
      </c>
      <c r="BU15" t="str">
        <f>IF(ISBLANK('Example Data Input'!D75),"",'Example Data Input'!D75)</f>
        <v/>
      </c>
      <c r="BV15" t="str">
        <f>IF(ISBLANK('Example Data Input'!D76),"",'Example Data Input'!D76)</f>
        <v>Select</v>
      </c>
      <c r="BW15" t="str">
        <f>IF(ISBLANK('Example Data Input'!D77),"",'Example Data Input'!D77)</f>
        <v/>
      </c>
      <c r="BX15" t="str">
        <f>IF(ISBLANK('Example Data Input'!D78),"",'Example Data Input'!D78)</f>
        <v/>
      </c>
      <c r="BY15" s="136" t="str">
        <f>IF(ISBLANK('Example Data Input'!D79),"",'Example Data Input'!D79)</f>
        <v>Percent</v>
      </c>
      <c r="BZ15" s="136" t="str">
        <f>IF(ISBLANK('Example Data Input'!D80),"",'Example Data Input'!D80)</f>
        <v>Percent</v>
      </c>
      <c r="CA15" s="136" t="str">
        <f>IF(ISBLANK('Example Data Input'!D81),"",'Example Data Input'!D81)</f>
        <v>Percent</v>
      </c>
      <c r="CB15" s="136" t="str">
        <f>IF(ISBLANK('Example Data Input'!D82),"",'Example Data Input'!D82)</f>
        <v>Percent</v>
      </c>
      <c r="CC15" s="136" t="str">
        <f>IF(ISBLANK('Example Data Input'!D83),"",'Example Data Input'!D83)</f>
        <v>Percent</v>
      </c>
      <c r="CD15" s="136" t="str">
        <f>IF(ISBLANK('Example Data Input'!D84),"",'Example Data Input'!D84)</f>
        <v>Percent</v>
      </c>
      <c r="CE15" s="136" t="str">
        <f>IF(ISBLANK('Example Data Input'!D85),"",'Example Data Input'!D85)</f>
        <v>Text</v>
      </c>
      <c r="CF15" t="str">
        <f>IF(ISBLANK('Example Data Input'!D86),"",'Example Data Input'!D86)</f>
        <v/>
      </c>
      <c r="CG15" t="str">
        <f>IF(ISBLANK('Example Data Input'!D87),"",'Example Data Input'!D87)</f>
        <v/>
      </c>
      <c r="CH15" t="str">
        <f>IF(ISBLANK('Example Data Input'!D88),"",'Example Data Input'!D88)</f>
        <v>Yes</v>
      </c>
      <c r="CI15" t="str">
        <f>IF(ISBLANK('Example Data Input'!D89),"",'Example Data Input'!D89)</f>
        <v/>
      </c>
      <c r="CJ15" t="str">
        <f>IF(ISBLANK('Example Data Input'!D90),"",'Example Data Input'!D90)</f>
        <v/>
      </c>
    </row>
    <row r="16" spans="1:88" x14ac:dyDescent="0.45">
      <c r="A16" t="str">
        <f>IF(ISBLANK('Example Data Input'!$D$2),"",'Example Data Input'!$D$2)</f>
        <v>Duke Distilling</v>
      </c>
      <c r="B16">
        <f>IF(ISBLANK('Example Data Input'!$I$2),"",'Example Data Input'!$I$2)</f>
        <v>27708</v>
      </c>
      <c r="C16" t="str">
        <f>IF(ISBLANK('Example Data Input'!$I$3),"",'Example Data Input'!$I$3)</f>
        <v/>
      </c>
      <c r="D16">
        <f>IF(ISBLANK('Example Data Input'!E5),"",'Example Data Input'!E5)</f>
        <v>2020</v>
      </c>
      <c r="E16" s="133" t="str">
        <f>IF(ISBLANK('Example Data Input'!E6),"",'Example Data Input'!E6)</f>
        <v/>
      </c>
      <c r="F16" s="133">
        <f>IF(ISBLANK('Example Data Input'!E7),"",'Example Data Input'!E7)</f>
        <v>6500000</v>
      </c>
      <c r="G16" s="133">
        <f>IF(ISBLANK('Example Data Input'!E8),"",'Example Data Input'!E8)</f>
        <v>0</v>
      </c>
      <c r="H16" s="133">
        <f>IF(ISBLANK('Example Data Input'!E9),"",'Example Data Input'!E9)</f>
        <v>0</v>
      </c>
      <c r="I16">
        <f>IF(ISBLANK('Example Data Input'!E10),"",'Example Data Input'!E10)</f>
        <v>0</v>
      </c>
      <c r="J16">
        <f>IF(ISBLANK('Example Data Input'!E11),"",'Example Data Input'!E11)</f>
        <v>275000</v>
      </c>
      <c r="K16">
        <f>IF(ISBLANK('Example Data Input'!E12),"",'Example Data Input'!E12)</f>
        <v>0</v>
      </c>
      <c r="L16">
        <f>IF(ISBLANK('Example Data Input'!E14),"",'Example Data Input'!E14)</f>
        <v>0</v>
      </c>
      <c r="M16">
        <f>IF(ISBLANK('Example Data Input'!E15),"",'Example Data Input'!E15)</f>
        <v>0</v>
      </c>
      <c r="N16">
        <f>IF(ISBLANK('Example Data Input'!E16),"",'Example Data Input'!E16)</f>
        <v>0</v>
      </c>
      <c r="O16">
        <f>IF(ISBLANK('Example Data Input'!E17),"",'Example Data Input'!E17)</f>
        <v>0</v>
      </c>
      <c r="P16">
        <f>IF(ISBLANK('Example Data Input'!E18),"",'Example Data Input'!E18)</f>
        <v>0</v>
      </c>
      <c r="Q16" t="str">
        <f>IF(ISBLANK('Example Data Input'!E19),"",'Example Data Input'!E19)</f>
        <v>No</v>
      </c>
      <c r="R16" t="str">
        <f>IF(ISBLANK('Example Data Input'!E20),"",'Example Data Input'!E20)</f>
        <v/>
      </c>
      <c r="S16" t="str">
        <f>IF(ISBLANK('Example Data Input'!E21),"",'Example Data Input'!E21)</f>
        <v/>
      </c>
      <c r="T16" s="135">
        <f>IF(ISBLANK('Example Data Input'!E22),"",'Example Data Input'!E22)</f>
        <v>0</v>
      </c>
      <c r="U16" s="135">
        <f>IF(ISBLANK('Example Data Input'!E23),"",'Example Data Input'!E23)</f>
        <v>8200000</v>
      </c>
      <c r="V16" s="135">
        <f>IF(ISBLANK('Example Data Input'!E24),"",'Example Data Input'!E24)</f>
        <v>0</v>
      </c>
      <c r="W16" s="135">
        <f>IF(ISBLANK('Example Data Input'!E25),"",'Example Data Input'!E25)</f>
        <v>24600000</v>
      </c>
      <c r="X16" s="135">
        <f>IF(ISBLANK('Example Data Input'!E26),"",'Example Data Input'!E26)</f>
        <v>0</v>
      </c>
      <c r="Y16" s="135">
        <f>IF(ISBLANK('Example Data Input'!E27),"",'Example Data Input'!E27)</f>
        <v>0</v>
      </c>
      <c r="Z16" s="135">
        <f>IF(ISBLANK('Example Data Input'!E28),"",'Example Data Input'!E28)</f>
        <v>0</v>
      </c>
      <c r="AA16" s="135">
        <f>IF(ISBLANK('Example Data Input'!E29),"",'Example Data Input'!E29)</f>
        <v>0</v>
      </c>
      <c r="AB16" s="135">
        <f>IF(ISBLANK('Example Data Input'!E30),"",'Example Data Input'!E30)</f>
        <v>0</v>
      </c>
      <c r="AC16" s="135">
        <f>IF(ISBLANK('Example Data Input'!E31),"",'Example Data Input'!E31)</f>
        <v>0</v>
      </c>
      <c r="AD16" s="135">
        <f>IF(ISBLANK('Example Data Input'!E32),"",'Example Data Input'!E32)</f>
        <v>8200000</v>
      </c>
      <c r="AE16" s="135">
        <f>IF(ISBLANK('Example Data Input'!E33),"",'Example Data Input'!E33)</f>
        <v>0</v>
      </c>
      <c r="AF16" t="str">
        <f>IF(ISBLANK('Example Data Input'!E34),"",'Example Data Input'!E34)</f>
        <v/>
      </c>
      <c r="AG16" t="str">
        <f>IF(ISBLANK('Example Data Input'!E35),"",'Example Data Input'!E35)</f>
        <v/>
      </c>
      <c r="AH16" s="135">
        <f>IF(ISBLANK('Example Data Input'!E36),"",'Example Data Input'!E36)</f>
        <v>0</v>
      </c>
      <c r="AI16" t="str">
        <f>IF(ISBLANK('Example Data Input'!E37),"",'Example Data Input'!E37)</f>
        <v/>
      </c>
      <c r="AJ16" s="134" t="str">
        <f>IF(ISBLANK('Example Data Input'!E38),"",'Example Data Input'!E38)</f>
        <v/>
      </c>
      <c r="AK16" s="135">
        <f>IF(ISBLANK('Example Data Input'!E39),"",'Example Data Input'!E39)</f>
        <v>30000000</v>
      </c>
      <c r="AL16" t="str">
        <f>IF(ISBLANK('Example Data Input'!E40),"",'Example Data Input'!E40)</f>
        <v/>
      </c>
      <c r="AM16" t="str">
        <f>IF(ISBLANK('Example Data Input'!E41),"",'Example Data Input'!E41)</f>
        <v/>
      </c>
      <c r="AN16" t="str">
        <f>IF(ISBLANK('Example Data Input'!E42),"",'Example Data Input'!E42)</f>
        <v>Sometimes</v>
      </c>
      <c r="AO16" s="136">
        <f>IF(ISBLANK('Example Data Input'!E43),"",'Example Data Input'!E43)</f>
        <v>0.3</v>
      </c>
      <c r="AP16" t="str">
        <f>IF(ISBLANK('Example Data Input'!E44),"",'Example Data Input'!E44)</f>
        <v/>
      </c>
      <c r="AQ16" t="str">
        <f>IF(ISBLANK('Example Data Input'!E45),"",'Example Data Input'!E45)</f>
        <v/>
      </c>
      <c r="AR16" s="135">
        <f>IF(ISBLANK('Example Data Input'!E46),"",'Example Data Input'!E46)</f>
        <v>22230000</v>
      </c>
      <c r="AS16" s="135">
        <f>IF(ISBLANK('Example Data Input'!E47),"",'Example Data Input'!E47)</f>
        <v>7100000</v>
      </c>
      <c r="AT16">
        <f>IF(ISBLANK('Example Data Input'!E48),"",'Example Data Input'!E48)</f>
        <v>8887500</v>
      </c>
      <c r="AU16" t="str">
        <f>IF(ISBLANK('Example Data Input'!E49),"",'Example Data Input'!E49)</f>
        <v/>
      </c>
      <c r="AV16" s="134" t="str">
        <f>IF(ISBLANK('Example Data Input'!E50),"",'Example Data Input'!E50)</f>
        <v>Pot/Batch</v>
      </c>
      <c r="AW16" s="134" t="str">
        <f>IF(ISBLANK('Example Data Input'!E51),"",'Example Data Input'!E51)</f>
        <v/>
      </c>
      <c r="AX16" t="str">
        <f>IF(ISBLANK('Example Data Input'!E52),"",'Example Data Input'!E52)</f>
        <v/>
      </c>
      <c r="AY16" t="str">
        <f>IF(ISBLANK('Example Data Input'!E53),"",'Example Data Input'!E53)</f>
        <v/>
      </c>
      <c r="AZ16" t="str">
        <f>IF(ISBLANK('Example Data Input'!E54),"",'Example Data Input'!E54)</f>
        <v/>
      </c>
      <c r="BA16" s="135">
        <f>IF(ISBLANK('Example Data Input'!E55),"",'Example Data Input'!E55)</f>
        <v>38600000</v>
      </c>
      <c r="BB16" s="135">
        <f>IF(ISBLANK('Example Data Input'!E56),"",'Example Data Input'!E56)</f>
        <v>32000000</v>
      </c>
      <c r="BC16" s="136" t="str">
        <f>IF(ISBLANK('Example Data Input'!E57),"",'Example Data Input'!E57)</f>
        <v/>
      </c>
      <c r="BD16" s="136" t="str">
        <f>IF(ISBLANK('Example Data Input'!E58),"",'Example Data Input'!E58)</f>
        <v/>
      </c>
      <c r="BE16" t="str">
        <f>IF(ISBLANK('Example Data Input'!E59),"",'Example Data Input'!E59)</f>
        <v/>
      </c>
      <c r="BF16" t="str">
        <f>IF(ISBLANK('Example Data Input'!E60),"",'Example Data Input'!E60)</f>
        <v>Yes</v>
      </c>
      <c r="BG16" t="str">
        <f>IF(ISBLANK('Example Data Input'!E61),"",'Example Data Input'!E61)</f>
        <v>Pretreatment to offsite treatment plant</v>
      </c>
      <c r="BH16" t="str">
        <f>IF(ISBLANK('Example Data Input'!E62),"",'Example Data Input'!E62)</f>
        <v>No</v>
      </c>
      <c r="BI16" t="str">
        <f>IF(ISBLANK('Example Data Input'!E63),"",'Example Data Input'!E63)</f>
        <v/>
      </c>
      <c r="BJ16" t="str">
        <f>IF(ISBLANK('Example Data Input'!E64),"",'Example Data Input'!E64)</f>
        <v/>
      </c>
      <c r="BK16" t="str">
        <f>IF(ISBLANK('Example Data Input'!E65),"",'Example Data Input'!E65)</f>
        <v/>
      </c>
      <c r="BL16">
        <f>IF(ISBLANK('Example Data Input'!E66),"",'Example Data Input'!E66)</f>
        <v>4000000</v>
      </c>
      <c r="BM16" s="134" t="str">
        <f>IF(ISBLANK('Example Data Input'!E67),"",'Example Data Input'!E67)</f>
        <v/>
      </c>
      <c r="BN16" s="136">
        <f>IF(ISBLANK('Example Data Input'!E68),"",'Example Data Input'!E68)</f>
        <v>1</v>
      </c>
      <c r="BO16" s="136">
        <f>IF(ISBLANK('Example Data Input'!E69),"",'Example Data Input'!E69)</f>
        <v>0</v>
      </c>
      <c r="BP16" s="136">
        <f>IF(ISBLANK('Example Data Input'!E70),"",'Example Data Input'!E70)</f>
        <v>0.2</v>
      </c>
      <c r="BQ16" s="136">
        <f>IF(ISBLANK('Example Data Input'!E71),"",'Example Data Input'!E71)</f>
        <v>0</v>
      </c>
      <c r="BR16">
        <f>IF(ISBLANK('Example Data Input'!E72),"",'Example Data Input'!E72)</f>
        <v>4000000</v>
      </c>
      <c r="BS16" s="134" t="str">
        <f>IF(ISBLANK('Example Data Input'!E73),"",'Example Data Input'!E73)</f>
        <v>No</v>
      </c>
      <c r="BT16" t="str">
        <f>IF(ISBLANK('Example Data Input'!E74),"",'Example Data Input'!E74)</f>
        <v/>
      </c>
      <c r="BU16" t="str">
        <f>IF(ISBLANK('Example Data Input'!E75),"",'Example Data Input'!E75)</f>
        <v/>
      </c>
      <c r="BV16" t="str">
        <f>IF(ISBLANK('Example Data Input'!E76),"",'Example Data Input'!E76)</f>
        <v>No</v>
      </c>
      <c r="BW16" t="str">
        <f>IF(ISBLANK('Example Data Input'!E77),"",'Example Data Input'!E77)</f>
        <v/>
      </c>
      <c r="BX16" t="str">
        <f>IF(ISBLANK('Example Data Input'!E78),"",'Example Data Input'!E78)</f>
        <v/>
      </c>
      <c r="BY16" s="136">
        <f>IF(ISBLANK('Example Data Input'!E79),"",'Example Data Input'!E79)</f>
        <v>0.5</v>
      </c>
      <c r="BZ16" s="136">
        <f>IF(ISBLANK('Example Data Input'!E80),"",'Example Data Input'!E80)</f>
        <v>0.1</v>
      </c>
      <c r="CA16" s="136">
        <f>IF(ISBLANK('Example Data Input'!E81),"",'Example Data Input'!E81)</f>
        <v>0.1</v>
      </c>
      <c r="CB16" s="136">
        <f>IF(ISBLANK('Example Data Input'!E82),"",'Example Data Input'!E82)</f>
        <v>0.05</v>
      </c>
      <c r="CC16" s="136">
        <f>IF(ISBLANK('Example Data Input'!E83),"",'Example Data Input'!E83)</f>
        <v>0.25</v>
      </c>
      <c r="CD16" s="136">
        <f>IF(ISBLANK('Example Data Input'!E84),"",'Example Data Input'!E84)</f>
        <v>0.01</v>
      </c>
      <c r="CE16" s="136" t="str">
        <f>IF(ISBLANK('Example Data Input'!E85),"",'Example Data Input'!E85)</f>
        <v/>
      </c>
      <c r="CF16" t="str">
        <f>IF(ISBLANK('Example Data Input'!E86),"",'Example Data Input'!E86)</f>
        <v/>
      </c>
      <c r="CG16" t="str">
        <f>IF(ISBLANK('Example Data Input'!E87),"",'Example Data Input'!E87)</f>
        <v/>
      </c>
      <c r="CH16" t="str">
        <f>IF(ISBLANK('Example Data Input'!E88),"",'Example Data Input'!E88)</f>
        <v>Yes</v>
      </c>
      <c r="CI16" t="str">
        <f>IF(ISBLANK('Example Data Input'!E89),"",'Example Data Input'!E89)</f>
        <v/>
      </c>
      <c r="CJ16" t="str">
        <f>IF(ISBLANK('Example Data Input'!E90),"",'Example Data Input'!E90)</f>
        <v/>
      </c>
    </row>
    <row r="17" spans="1:88" x14ac:dyDescent="0.45">
      <c r="A17" t="str">
        <f>IF(ISBLANK('Example Data Input'!$D$2),"",'Example Data Input'!$D$2)</f>
        <v>Duke Distilling</v>
      </c>
      <c r="B17">
        <f>IF(ISBLANK('Example Data Input'!$I$2),"",'Example Data Input'!$I$2)</f>
        <v>27708</v>
      </c>
      <c r="C17" t="str">
        <f>IF(ISBLANK('Example Data Input'!$I$3),"",'Example Data Input'!$I$3)</f>
        <v/>
      </c>
      <c r="D17">
        <f>IF(ISBLANK('Example Data Input'!F5),"",'Example Data Input'!F5)</f>
        <v>2017</v>
      </c>
      <c r="E17" s="133" t="str">
        <f>IF(ISBLANK('Example Data Input'!F6),"",'Example Data Input'!F6)</f>
        <v/>
      </c>
      <c r="F17" s="133">
        <f>IF(ISBLANK('Example Data Input'!F7),"",'Example Data Input'!F7)</f>
        <v>5000000</v>
      </c>
      <c r="G17" s="133">
        <f>IF(ISBLANK('Example Data Input'!F8),"",'Example Data Input'!F8)</f>
        <v>0</v>
      </c>
      <c r="H17" s="133">
        <f>IF(ISBLANK('Example Data Input'!F9),"",'Example Data Input'!F9)</f>
        <v>0</v>
      </c>
      <c r="I17">
        <f>IF(ISBLANK('Example Data Input'!F10),"",'Example Data Input'!F10)</f>
        <v>0</v>
      </c>
      <c r="J17">
        <f>IF(ISBLANK('Example Data Input'!F11),"",'Example Data Input'!F11)</f>
        <v>200000</v>
      </c>
      <c r="K17">
        <f>IF(ISBLANK('Example Data Input'!F12),"",'Example Data Input'!F12)</f>
        <v>0</v>
      </c>
      <c r="L17">
        <f>IF(ISBLANK('Example Data Input'!F14),"",'Example Data Input'!F14)</f>
        <v>0</v>
      </c>
      <c r="M17">
        <f>IF(ISBLANK('Example Data Input'!F15),"",'Example Data Input'!F15)</f>
        <v>0</v>
      </c>
      <c r="N17">
        <f>IF(ISBLANK('Example Data Input'!F16),"",'Example Data Input'!F16)</f>
        <v>0</v>
      </c>
      <c r="O17">
        <f>IF(ISBLANK('Example Data Input'!F17),"",'Example Data Input'!F17)</f>
        <v>0</v>
      </c>
      <c r="P17">
        <f>IF(ISBLANK('Example Data Input'!F18),"",'Example Data Input'!F18)</f>
        <v>0</v>
      </c>
      <c r="Q17" t="str">
        <f>IF(ISBLANK('Example Data Input'!F19),"",'Example Data Input'!F19)</f>
        <v>No</v>
      </c>
      <c r="R17" t="str">
        <f>IF(ISBLANK('Example Data Input'!F20),"",'Example Data Input'!F20)</f>
        <v/>
      </c>
      <c r="S17" t="str">
        <f>IF(ISBLANK('Example Data Input'!F21),"",'Example Data Input'!F21)</f>
        <v/>
      </c>
      <c r="T17" s="135">
        <f>IF(ISBLANK('Example Data Input'!F22),"",'Example Data Input'!F22)</f>
        <v>0</v>
      </c>
      <c r="U17" s="135">
        <f>IF(ISBLANK('Example Data Input'!F23),"",'Example Data Input'!F23)</f>
        <v>4000000</v>
      </c>
      <c r="V17" s="135">
        <f>IF(ISBLANK('Example Data Input'!F24),"",'Example Data Input'!F24)</f>
        <v>0</v>
      </c>
      <c r="W17" s="135">
        <f>IF(ISBLANK('Example Data Input'!F25),"",'Example Data Input'!F25)</f>
        <v>10000000</v>
      </c>
      <c r="X17" s="135">
        <f>IF(ISBLANK('Example Data Input'!F26),"",'Example Data Input'!F26)</f>
        <v>0</v>
      </c>
      <c r="Y17" s="135">
        <f>IF(ISBLANK('Example Data Input'!F27),"",'Example Data Input'!F27)</f>
        <v>0</v>
      </c>
      <c r="Z17" s="135">
        <f>IF(ISBLANK('Example Data Input'!F28),"",'Example Data Input'!F28)</f>
        <v>0</v>
      </c>
      <c r="AA17" s="135">
        <f>IF(ISBLANK('Example Data Input'!F29),"",'Example Data Input'!F29)</f>
        <v>0</v>
      </c>
      <c r="AB17" s="135">
        <f>IF(ISBLANK('Example Data Input'!F30),"",'Example Data Input'!F30)</f>
        <v>0</v>
      </c>
      <c r="AC17" s="135">
        <f>IF(ISBLANK('Example Data Input'!F31),"",'Example Data Input'!F31)</f>
        <v>0</v>
      </c>
      <c r="AD17" s="135">
        <f>IF(ISBLANK('Example Data Input'!F32),"",'Example Data Input'!F32)</f>
        <v>1000000</v>
      </c>
      <c r="AE17" s="135">
        <f>IF(ISBLANK('Example Data Input'!F33),"",'Example Data Input'!F33)</f>
        <v>0</v>
      </c>
      <c r="AF17" t="str">
        <f>IF(ISBLANK('Example Data Input'!F34),"",'Example Data Input'!F34)</f>
        <v/>
      </c>
      <c r="AG17" t="str">
        <f>IF(ISBLANK('Example Data Input'!F35),"",'Example Data Input'!F35)</f>
        <v/>
      </c>
      <c r="AH17" s="135">
        <f>IF(ISBLANK('Example Data Input'!F36),"",'Example Data Input'!F36)</f>
        <v>2000000</v>
      </c>
      <c r="AI17">
        <f>IF(ISBLANK('Example Data Input'!F37),"",'Example Data Input'!F37)</f>
        <v>3600000</v>
      </c>
      <c r="AJ17" s="134" t="str">
        <f>IF(ISBLANK('Example Data Input'!F38),"",'Example Data Input'!F38)</f>
        <v/>
      </c>
      <c r="AK17" s="135">
        <f>IF(ISBLANK('Example Data Input'!F39),"",'Example Data Input'!F39)</f>
        <v>18000000</v>
      </c>
      <c r="AL17" t="str">
        <f>IF(ISBLANK('Example Data Input'!F40),"",'Example Data Input'!F40)</f>
        <v/>
      </c>
      <c r="AM17" t="str">
        <f>IF(ISBLANK('Example Data Input'!F41),"",'Example Data Input'!F41)</f>
        <v/>
      </c>
      <c r="AN17" t="str">
        <f>IF(ISBLANK('Example Data Input'!F42),"",'Example Data Input'!F42)</f>
        <v>Yes</v>
      </c>
      <c r="AO17" s="136" t="str">
        <f>IF(ISBLANK('Example Data Input'!F43),"",'Example Data Input'!F43)</f>
        <v/>
      </c>
      <c r="AP17" t="str">
        <f>IF(ISBLANK('Example Data Input'!F44),"",'Example Data Input'!F44)</f>
        <v/>
      </c>
      <c r="AQ17" t="str">
        <f>IF(ISBLANK('Example Data Input'!F45),"",'Example Data Input'!F45)</f>
        <v/>
      </c>
      <c r="AR17" s="135">
        <f>IF(ISBLANK('Example Data Input'!F46),"",'Example Data Input'!F46)</f>
        <v>20000000</v>
      </c>
      <c r="AS17" s="135">
        <f>IF(ISBLANK('Example Data Input'!F47),"",'Example Data Input'!F47)</f>
        <v>4000000</v>
      </c>
      <c r="AT17">
        <f>IF(ISBLANK('Example Data Input'!F48),"",'Example Data Input'!F48)</f>
        <v>6000000</v>
      </c>
      <c r="AU17" t="str">
        <f>IF(ISBLANK('Example Data Input'!F49),"",'Example Data Input'!F49)</f>
        <v/>
      </c>
      <c r="AV17" s="134" t="str">
        <f>IF(ISBLANK('Example Data Input'!F50),"",'Example Data Input'!F50)</f>
        <v>Pot/Batch</v>
      </c>
      <c r="AW17" s="134" t="str">
        <f>IF(ISBLANK('Example Data Input'!F51),"",'Example Data Input'!F51)</f>
        <v/>
      </c>
      <c r="AX17" t="str">
        <f>IF(ISBLANK('Example Data Input'!F52),"",'Example Data Input'!F52)</f>
        <v/>
      </c>
      <c r="AY17" t="str">
        <f>IF(ISBLANK('Example Data Input'!F53),"",'Example Data Input'!F53)</f>
        <v/>
      </c>
      <c r="AZ17" t="str">
        <f>IF(ISBLANK('Example Data Input'!F54),"",'Example Data Input'!F54)</f>
        <v/>
      </c>
      <c r="BA17" s="135" t="str">
        <f>IF(ISBLANK('Example Data Input'!F55),"",'Example Data Input'!F55)</f>
        <v/>
      </c>
      <c r="BB17" s="135" t="str">
        <f>IF(ISBLANK('Example Data Input'!F56),"",'Example Data Input'!F56)</f>
        <v/>
      </c>
      <c r="BC17" s="136">
        <f>IF(ISBLANK('Example Data Input'!F57),"",'Example Data Input'!F57)</f>
        <v>0.4</v>
      </c>
      <c r="BD17" s="136" t="str">
        <f>IF(ISBLANK('Example Data Input'!F58),"",'Example Data Input'!F58)</f>
        <v/>
      </c>
      <c r="BE17" t="str">
        <f>IF(ISBLANK('Example Data Input'!F59),"",'Example Data Input'!F59)</f>
        <v/>
      </c>
      <c r="BF17" t="str">
        <f>IF(ISBLANK('Example Data Input'!F60),"",'Example Data Input'!F60)</f>
        <v>Yes</v>
      </c>
      <c r="BG17" t="str">
        <f>IF(ISBLANK('Example Data Input'!F61),"",'Example Data Input'!F61)</f>
        <v>Pretreatment to offsite treatment plant</v>
      </c>
      <c r="BH17" t="str">
        <f>IF(ISBLANK('Example Data Input'!F62),"",'Example Data Input'!F62)</f>
        <v>No</v>
      </c>
      <c r="BI17" t="str">
        <f>IF(ISBLANK('Example Data Input'!F63),"",'Example Data Input'!F63)</f>
        <v/>
      </c>
      <c r="BJ17" t="str">
        <f>IF(ISBLANK('Example Data Input'!F64),"",'Example Data Input'!F64)</f>
        <v/>
      </c>
      <c r="BK17" t="str">
        <f>IF(ISBLANK('Example Data Input'!F65),"",'Example Data Input'!F65)</f>
        <v/>
      </c>
      <c r="BL17">
        <f>IF(ISBLANK('Example Data Input'!F66),"",'Example Data Input'!F66)</f>
        <v>2000000</v>
      </c>
      <c r="BM17" s="134" t="str">
        <f>IF(ISBLANK('Example Data Input'!F67),"",'Example Data Input'!F67)</f>
        <v/>
      </c>
      <c r="BN17" s="136">
        <f>IF(ISBLANK('Example Data Input'!F68),"",'Example Data Input'!F68)</f>
        <v>1</v>
      </c>
      <c r="BO17" s="136">
        <f>IF(ISBLANK('Example Data Input'!F69),"",'Example Data Input'!F69)</f>
        <v>0</v>
      </c>
      <c r="BP17" s="136">
        <f>IF(ISBLANK('Example Data Input'!F70),"",'Example Data Input'!F70)</f>
        <v>0</v>
      </c>
      <c r="BQ17" s="136">
        <f>IF(ISBLANK('Example Data Input'!F71),"",'Example Data Input'!F71)</f>
        <v>0</v>
      </c>
      <c r="BR17">
        <f>IF(ISBLANK('Example Data Input'!F72),"",'Example Data Input'!F72)</f>
        <v>3600000</v>
      </c>
      <c r="BS17" s="134" t="str">
        <f>IF(ISBLANK('Example Data Input'!F73),"",'Example Data Input'!F73)</f>
        <v>No</v>
      </c>
      <c r="BT17" t="str">
        <f>IF(ISBLANK('Example Data Input'!F74),"",'Example Data Input'!F74)</f>
        <v/>
      </c>
      <c r="BU17" t="str">
        <f>IF(ISBLANK('Example Data Input'!F75),"",'Example Data Input'!F75)</f>
        <v/>
      </c>
      <c r="BV17" t="str">
        <f>IF(ISBLANK('Example Data Input'!F76),"",'Example Data Input'!F76)</f>
        <v>No</v>
      </c>
      <c r="BW17" t="str">
        <f>IF(ISBLANK('Example Data Input'!F77),"",'Example Data Input'!F77)</f>
        <v/>
      </c>
      <c r="BX17" t="str">
        <f>IF(ISBLANK('Example Data Input'!F78),"",'Example Data Input'!F78)</f>
        <v/>
      </c>
      <c r="BY17" s="136">
        <f>IF(ISBLANK('Example Data Input'!F79),"",'Example Data Input'!F79)</f>
        <v>0.5</v>
      </c>
      <c r="BZ17" s="136">
        <f>IF(ISBLANK('Example Data Input'!F80),"",'Example Data Input'!F80)</f>
        <v>0.1</v>
      </c>
      <c r="CA17" s="136">
        <f>IF(ISBLANK('Example Data Input'!F81),"",'Example Data Input'!F81)</f>
        <v>0.1</v>
      </c>
      <c r="CB17" s="136">
        <f>IF(ISBLANK('Example Data Input'!F82),"",'Example Data Input'!F82)</f>
        <v>0.05</v>
      </c>
      <c r="CC17" s="136">
        <f>IF(ISBLANK('Example Data Input'!F83),"",'Example Data Input'!F83)</f>
        <v>0.25</v>
      </c>
      <c r="CD17" s="136">
        <f>IF(ISBLANK('Example Data Input'!F84),"",'Example Data Input'!F84)</f>
        <v>0</v>
      </c>
      <c r="CE17" s="136" t="str">
        <f>IF(ISBLANK('Example Data Input'!F85),"",'Example Data Input'!F85)</f>
        <v/>
      </c>
      <c r="CF17" t="str">
        <f>IF(ISBLANK('Example Data Input'!F86),"",'Example Data Input'!F86)</f>
        <v/>
      </c>
      <c r="CG17" t="str">
        <f>IF(ISBLANK('Example Data Input'!F87),"",'Example Data Input'!F87)</f>
        <v/>
      </c>
      <c r="CH17" t="str">
        <f>IF(ISBLANK('Example Data Input'!F88),"",'Example Data Input'!F88)</f>
        <v/>
      </c>
      <c r="CI17" t="str">
        <f>IF(ISBLANK('Example Data Input'!F89),"",'Example Data Input'!F89)</f>
        <v/>
      </c>
      <c r="CJ17" t="str">
        <f>IF(ISBLANK('Example Data Input'!F90),"",'Example Data Input'!F90)</f>
        <v/>
      </c>
    </row>
    <row r="18" spans="1:88" x14ac:dyDescent="0.45">
      <c r="A18" t="str">
        <f>IF(ISBLANK('Example Data Input'!$D$2),"",'Example Data Input'!$D$2)</f>
        <v>Duke Distilling</v>
      </c>
      <c r="B18">
        <f>IF(ISBLANK('Example Data Input'!$I$2),"",'Example Data Input'!$I$2)</f>
        <v>27708</v>
      </c>
      <c r="C18" t="str">
        <f>IF(ISBLANK('Example Data Input'!$I$3),"",'Example Data Input'!$I$3)</f>
        <v/>
      </c>
      <c r="D18">
        <f>IF(ISBLANK('Example Data Input'!G5),"",'Example Data Input'!G5)</f>
        <v>2015</v>
      </c>
      <c r="E18" s="133" t="str">
        <f>IF(ISBLANK('Example Data Input'!G6),"",'Example Data Input'!G6)</f>
        <v/>
      </c>
      <c r="F18" s="133">
        <f>IF(ISBLANK('Example Data Input'!G7),"",'Example Data Input'!G7)</f>
        <v>2000000</v>
      </c>
      <c r="G18" s="133">
        <f>IF(ISBLANK('Example Data Input'!G8),"",'Example Data Input'!G8)</f>
        <v>0</v>
      </c>
      <c r="H18" s="133">
        <f>IF(ISBLANK('Example Data Input'!G9),"",'Example Data Input'!G9)</f>
        <v>0</v>
      </c>
      <c r="I18" s="134">
        <f>IF(ISBLANK('Example Data Input'!G10),"",'Example Data Input'!G10)</f>
        <v>0</v>
      </c>
      <c r="J18" s="134">
        <f>IF(ISBLANK('Example Data Input'!G11),"",'Example Data Input'!G11)</f>
        <v>100000</v>
      </c>
      <c r="K18" s="134">
        <f>IF(ISBLANK('Example Data Input'!G12),"",'Example Data Input'!G12)</f>
        <v>0</v>
      </c>
      <c r="L18" s="134">
        <f>IF(ISBLANK('Example Data Input'!G14),"",'Example Data Input'!G14)</f>
        <v>0</v>
      </c>
      <c r="M18" s="134">
        <f>IF(ISBLANK('Example Data Input'!G15),"",'Example Data Input'!G15)</f>
        <v>0</v>
      </c>
      <c r="N18" s="134">
        <f>IF(ISBLANK('Example Data Input'!G16),"",'Example Data Input'!G16)</f>
        <v>0</v>
      </c>
      <c r="O18" s="134">
        <f>IF(ISBLANK('Example Data Input'!G17),"",'Example Data Input'!G17)</f>
        <v>0</v>
      </c>
      <c r="P18" s="134">
        <f>IF(ISBLANK('Example Data Input'!G18),"",'Example Data Input'!G18)</f>
        <v>0</v>
      </c>
      <c r="Q18" s="134" t="str">
        <f>IF(ISBLANK('Example Data Input'!G19),"",'Example Data Input'!G19)</f>
        <v>No</v>
      </c>
      <c r="R18" t="str">
        <f>IF(ISBLANK('Example Data Input'!G20),"",'Example Data Input'!G20)</f>
        <v/>
      </c>
      <c r="S18" t="str">
        <f>IF(ISBLANK('Example Data Input'!G21),"",'Example Data Input'!G21)</f>
        <v/>
      </c>
      <c r="T18" s="134">
        <f>IF(ISBLANK('Example Data Input'!G22),"",'Example Data Input'!G22)</f>
        <v>0</v>
      </c>
      <c r="U18" s="134">
        <f>IF(ISBLANK('Example Data Input'!G23),"",'Example Data Input'!G23)</f>
        <v>0</v>
      </c>
      <c r="V18" s="134">
        <f>IF(ISBLANK('Example Data Input'!G24),"",'Example Data Input'!G24)</f>
        <v>0</v>
      </c>
      <c r="W18" s="134">
        <f>IF(ISBLANK('Example Data Input'!G25),"",'Example Data Input'!G25)</f>
        <v>0</v>
      </c>
      <c r="X18" s="134">
        <f>IF(ISBLANK('Example Data Input'!G26),"",'Example Data Input'!G26)</f>
        <v>0</v>
      </c>
      <c r="Y18" s="134">
        <f>IF(ISBLANK('Example Data Input'!G27),"",'Example Data Input'!G27)</f>
        <v>0</v>
      </c>
      <c r="Z18" s="134">
        <f>IF(ISBLANK('Example Data Input'!G28),"",'Example Data Input'!G28)</f>
        <v>0</v>
      </c>
      <c r="AA18" s="134">
        <f>IF(ISBLANK('Example Data Input'!G29),"",'Example Data Input'!G29)</f>
        <v>0</v>
      </c>
      <c r="AB18" s="134">
        <f>IF(ISBLANK('Example Data Input'!G30),"",'Example Data Input'!G30)</f>
        <v>0</v>
      </c>
      <c r="AC18" s="134">
        <f>IF(ISBLANK('Example Data Input'!G31),"",'Example Data Input'!G31)</f>
        <v>0</v>
      </c>
      <c r="AD18" s="134">
        <f>IF(ISBLANK('Example Data Input'!G32),"",'Example Data Input'!G32)</f>
        <v>0</v>
      </c>
      <c r="AE18" s="134">
        <f>IF(ISBLANK('Example Data Input'!G33),"",'Example Data Input'!G33)</f>
        <v>0</v>
      </c>
      <c r="AF18" t="str">
        <f>IF(ISBLANK('Example Data Input'!G34),"",'Example Data Input'!G34)</f>
        <v/>
      </c>
      <c r="AG18" t="str">
        <f>IF(ISBLANK('Example Data Input'!G35),"",'Example Data Input'!G35)</f>
        <v/>
      </c>
      <c r="AH18" s="134">
        <f>IF(ISBLANK('Example Data Input'!G36),"",'Example Data Input'!G36)</f>
        <v>1000000</v>
      </c>
      <c r="AI18" s="134">
        <f>IF(ISBLANK('Example Data Input'!G37),"",'Example Data Input'!G37)</f>
        <v>1500000</v>
      </c>
      <c r="AJ18" s="134" t="str">
        <f>IF(ISBLANK('Example Data Input'!G38),"",'Example Data Input'!G38)</f>
        <v/>
      </c>
      <c r="AK18" s="134">
        <f>IF(ISBLANK('Example Data Input'!G39),"",'Example Data Input'!G39)</f>
        <v>0</v>
      </c>
      <c r="AL18" t="str">
        <f>IF(ISBLANK('Example Data Input'!G40),"",'Example Data Input'!G40)</f>
        <v/>
      </c>
      <c r="AM18" t="str">
        <f>IF(ISBLANK('Example Data Input'!G41),"",'Example Data Input'!G41)</f>
        <v/>
      </c>
      <c r="AN18" s="134" t="str">
        <f>IF(ISBLANK('Example Data Input'!G42),"",'Example Data Input'!G42)</f>
        <v/>
      </c>
      <c r="AO18" s="134" t="str">
        <f>IF(ISBLANK('Example Data Input'!G43),"",'Example Data Input'!G43)</f>
        <v/>
      </c>
      <c r="AP18" t="str">
        <f>IF(ISBLANK('Example Data Input'!G44),"",'Example Data Input'!G44)</f>
        <v/>
      </c>
      <c r="AQ18" t="str">
        <f>IF(ISBLANK('Example Data Input'!G45),"",'Example Data Input'!G45)</f>
        <v/>
      </c>
      <c r="AR18" s="134">
        <f>IF(ISBLANK('Example Data Input'!G46),"",'Example Data Input'!G46)</f>
        <v>1000000</v>
      </c>
      <c r="AS18" s="134">
        <f>IF(ISBLANK('Example Data Input'!G47),"",'Example Data Input'!G47)</f>
        <v>800000</v>
      </c>
      <c r="AT18" s="134">
        <f>IF(ISBLANK('Example Data Input'!G48),"",'Example Data Input'!G48)</f>
        <v>1500000</v>
      </c>
      <c r="AU18" t="str">
        <f>IF(ISBLANK('Example Data Input'!G49),"",'Example Data Input'!G49)</f>
        <v/>
      </c>
      <c r="AV18" s="134" t="str">
        <f>IF(ISBLANK('Example Data Input'!G50),"",'Example Data Input'!G50)</f>
        <v>Pot/Batch</v>
      </c>
      <c r="AW18" s="134" t="str">
        <f>IF(ISBLANK('Example Data Input'!G51),"",'Example Data Input'!G51)</f>
        <v/>
      </c>
      <c r="AX18" t="str">
        <f>IF(ISBLANK('Example Data Input'!G52),"",'Example Data Input'!G52)</f>
        <v/>
      </c>
      <c r="AY18" t="str">
        <f>IF(ISBLANK('Example Data Input'!G53),"",'Example Data Input'!G53)</f>
        <v/>
      </c>
      <c r="AZ18" t="str">
        <f>IF(ISBLANK('Example Data Input'!G54),"",'Example Data Input'!G54)</f>
        <v/>
      </c>
      <c r="BA18" s="134" t="str">
        <f>IF(ISBLANK('Example Data Input'!G55),"",'Example Data Input'!G55)</f>
        <v/>
      </c>
      <c r="BB18" s="134" t="str">
        <f>IF(ISBLANK('Example Data Input'!G56),"",'Example Data Input'!G56)</f>
        <v/>
      </c>
      <c r="BC18" s="134">
        <f>IF(ISBLANK('Example Data Input'!G57),"",'Example Data Input'!G57)</f>
        <v>0</v>
      </c>
      <c r="BD18" s="136" t="str">
        <f>IF(ISBLANK('Example Data Input'!G58),"",'Example Data Input'!G58)</f>
        <v/>
      </c>
      <c r="BE18" t="str">
        <f>IF(ISBLANK('Example Data Input'!G59),"",'Example Data Input'!G59)</f>
        <v/>
      </c>
      <c r="BF18" s="134" t="str">
        <f>IF(ISBLANK('Example Data Input'!G60),"",'Example Data Input'!G60)</f>
        <v>No</v>
      </c>
      <c r="BG18" s="134" t="str">
        <f>IF(ISBLANK('Example Data Input'!G61),"",'Example Data Input'!G61)</f>
        <v>Pretreatment to offsite treatment plant</v>
      </c>
      <c r="BH18" s="134" t="str">
        <f>IF(ISBLANK('Example Data Input'!G62),"",'Example Data Input'!G62)</f>
        <v>No</v>
      </c>
      <c r="BI18" s="134" t="str">
        <f>IF(ISBLANK('Example Data Input'!G63),"",'Example Data Input'!G63)</f>
        <v/>
      </c>
      <c r="BJ18" t="str">
        <f>IF(ISBLANK('Example Data Input'!G64),"",'Example Data Input'!G64)</f>
        <v/>
      </c>
      <c r="BK18" t="str">
        <f>IF(ISBLANK('Example Data Input'!G65),"",'Example Data Input'!G65)</f>
        <v/>
      </c>
      <c r="BL18" s="134">
        <f>IF(ISBLANK('Example Data Input'!G66),"",'Example Data Input'!G66)</f>
        <v>2000000</v>
      </c>
      <c r="BM18" s="134" t="str">
        <f>IF(ISBLANK('Example Data Input'!G67),"",'Example Data Input'!G67)</f>
        <v/>
      </c>
      <c r="BN18" s="134">
        <f>IF(ISBLANK('Example Data Input'!G68),"",'Example Data Input'!G68)</f>
        <v>1</v>
      </c>
      <c r="BO18" s="134">
        <f>IF(ISBLANK('Example Data Input'!G69),"",'Example Data Input'!G69)</f>
        <v>0</v>
      </c>
      <c r="BP18" s="134">
        <f>IF(ISBLANK('Example Data Input'!G70),"",'Example Data Input'!G70)</f>
        <v>0</v>
      </c>
      <c r="BQ18" s="134">
        <f>IF(ISBLANK('Example Data Input'!G71),"",'Example Data Input'!G71)</f>
        <v>0</v>
      </c>
      <c r="BR18" s="134">
        <f>IF(ISBLANK('Example Data Input'!G72),"",'Example Data Input'!G72)</f>
        <v>1500000</v>
      </c>
      <c r="BS18" s="134" t="str">
        <f>IF(ISBLANK('Example Data Input'!G73),"",'Example Data Input'!G73)</f>
        <v>No</v>
      </c>
      <c r="BT18" t="str">
        <f>IF(ISBLANK('Example Data Input'!G74),"",'Example Data Input'!G74)</f>
        <v/>
      </c>
      <c r="BU18" t="str">
        <f>IF(ISBLANK('Example Data Input'!G75),"",'Example Data Input'!G75)</f>
        <v/>
      </c>
      <c r="BV18" s="134" t="str">
        <f>IF(ISBLANK('Example Data Input'!G76),"",'Example Data Input'!G76)</f>
        <v>No</v>
      </c>
      <c r="BW18" t="str">
        <f>IF(ISBLANK('Example Data Input'!G77),"",'Example Data Input'!G77)</f>
        <v/>
      </c>
      <c r="BX18" t="str">
        <f>IF(ISBLANK('Example Data Input'!G78),"",'Example Data Input'!G78)</f>
        <v/>
      </c>
      <c r="BY18" s="134">
        <f>IF(ISBLANK('Example Data Input'!G79),"",'Example Data Input'!G79)</f>
        <v>0.6</v>
      </c>
      <c r="BZ18" s="134">
        <f>IF(ISBLANK('Example Data Input'!G80),"",'Example Data Input'!G80)</f>
        <v>0.1</v>
      </c>
      <c r="CA18" s="134">
        <f>IF(ISBLANK('Example Data Input'!G81),"",'Example Data Input'!G81)</f>
        <v>0.05</v>
      </c>
      <c r="CB18" s="134">
        <f>IF(ISBLANK('Example Data Input'!G82),"",'Example Data Input'!G82)</f>
        <v>0</v>
      </c>
      <c r="CC18" s="134">
        <f>IF(ISBLANK('Example Data Input'!G83),"",'Example Data Input'!G83)</f>
        <v>0.25</v>
      </c>
      <c r="CD18" s="134">
        <f>IF(ISBLANK('Example Data Input'!G84),"",'Example Data Input'!G84)</f>
        <v>0</v>
      </c>
      <c r="CE18" s="134" t="str">
        <f>IF(ISBLANK('Example Data Input'!G85),"",'Example Data Input'!G85)</f>
        <v/>
      </c>
      <c r="CF18" t="str">
        <f>IF(ISBLANK('Example Data Input'!G86),"",'Example Data Input'!G86)</f>
        <v/>
      </c>
      <c r="CG18" t="str">
        <f>IF(ISBLANK('Example Data Input'!G87),"",'Example Data Input'!G87)</f>
        <v/>
      </c>
      <c r="CH18" t="str">
        <f>IF(ISBLANK('Example Data Input'!G88),"",'Example Data Input'!G88)</f>
        <v/>
      </c>
      <c r="CI18" t="str">
        <f>IF(ISBLANK('Example Data Input'!G89),"",'Example Data Input'!G89)</f>
        <v/>
      </c>
      <c r="CJ18" t="str">
        <f>IF(ISBLANK('Example Data Input'!G90),"",'Example Data Input'!G90)</f>
        <v/>
      </c>
    </row>
    <row r="19" spans="1:88" x14ac:dyDescent="0.45">
      <c r="A19" t="str">
        <f>IF(ISBLANK('Example Data Input'!$D$2),"",'Example Data Input'!$D$2)</f>
        <v>Duke Distilling</v>
      </c>
      <c r="B19">
        <f>IF(ISBLANK('Example Data Input'!$I$2),"",'Example Data Input'!$I$2)</f>
        <v>27708</v>
      </c>
      <c r="C19" t="str">
        <f>IF(ISBLANK('Example Data Input'!$I$3),"",'Example Data Input'!$I$3)</f>
        <v/>
      </c>
      <c r="D19" t="str">
        <f>IF(ISBLANK('Example Data Input'!H5),"",'Example Data Input'!H5)</f>
        <v>Comments from distillery</v>
      </c>
      <c r="E19" t="str">
        <f>IF(ISBLANK('Example Data Input'!H6),"",'Example Data Input'!H6)</f>
        <v/>
      </c>
      <c r="F19" t="str">
        <f>IF(ISBLANK('Example Data Input'!H7),"",'Example Data Input'!H7)</f>
        <v/>
      </c>
      <c r="G19" t="str">
        <f>IF(ISBLANK('Example Data Input'!H8),"",'Example Data Input'!H8)</f>
        <v/>
      </c>
      <c r="H19" t="str">
        <f>IF(ISBLANK('Example Data Input'!H9),"",'Example Data Input'!H9)</f>
        <v/>
      </c>
      <c r="I19" t="str">
        <f>IF(ISBLANK('Example Data Input'!H10),"",'Example Data Input'!H10)</f>
        <v/>
      </c>
      <c r="J19" t="str">
        <f>IF(ISBLANK('Example Data Input'!H11),"",'Example Data Input'!H11)</f>
        <v/>
      </c>
      <c r="K19" t="str">
        <f>IF(ISBLANK('Example Data Input'!H12),"",'Example Data Input'!H12)</f>
        <v/>
      </c>
      <c r="L19" t="str">
        <f>IF(ISBLANK('Example Data Input'!H14),"",'Example Data Input'!H14)</f>
        <v/>
      </c>
      <c r="M19" t="str">
        <f>IF(ISBLANK('Example Data Input'!H15),"",'Example Data Input'!H15)</f>
        <v/>
      </c>
      <c r="N19" t="str">
        <f>IF(ISBLANK('Example Data Input'!H16),"",'Example Data Input'!H16)</f>
        <v/>
      </c>
      <c r="O19" t="str">
        <f>IF(ISBLANK('Example Data Input'!H17),"",'Example Data Input'!H17)</f>
        <v/>
      </c>
      <c r="P19" t="str">
        <f>IF(ISBLANK('Example Data Input'!H18),"",'Example Data Input'!H18)</f>
        <v/>
      </c>
      <c r="Q19" t="str">
        <f>IF(ISBLANK('Example Data Input'!H19),"",'Example Data Input'!H19)</f>
        <v/>
      </c>
      <c r="R19" t="str">
        <f>IF(ISBLANK('Example Data Input'!H20),"",'Example Data Input'!H20)</f>
        <v/>
      </c>
      <c r="S19" t="str">
        <f>IF(ISBLANK('Example Data Input'!H21),"",'Example Data Input'!H21)</f>
        <v/>
      </c>
      <c r="T19" t="str">
        <f>IF(ISBLANK('Example Data Input'!H22),"",'Example Data Input'!H22)</f>
        <v/>
      </c>
      <c r="U19" t="str">
        <f>IF(ISBLANK('Example Data Input'!H23),"",'Example Data Input'!H23)</f>
        <v/>
      </c>
      <c r="V19" t="str">
        <f>IF(ISBLANK('Example Data Input'!H24),"",'Example Data Input'!H24)</f>
        <v/>
      </c>
      <c r="W19" t="str">
        <f>IF(ISBLANK('Example Data Input'!H25),"",'Example Data Input'!H25)</f>
        <v/>
      </c>
      <c r="X19" t="str">
        <f>IF(ISBLANK('Example Data Input'!H26),"",'Example Data Input'!H26)</f>
        <v/>
      </c>
      <c r="Y19" t="str">
        <f>IF(ISBLANK('Example Data Input'!H27),"",'Example Data Input'!H27)</f>
        <v/>
      </c>
      <c r="Z19" t="str">
        <f>IF(ISBLANK('Example Data Input'!H28),"",'Example Data Input'!H28)</f>
        <v/>
      </c>
      <c r="AA19" t="str">
        <f>IF(ISBLANK('Example Data Input'!H29),"",'Example Data Input'!H29)</f>
        <v/>
      </c>
      <c r="AB19" t="str">
        <f>IF(ISBLANK('Example Data Input'!H30),"",'Example Data Input'!H30)</f>
        <v/>
      </c>
      <c r="AC19" t="str">
        <f>IF(ISBLANK('Example Data Input'!H31),"",'Example Data Input'!H31)</f>
        <v/>
      </c>
      <c r="AD19" t="str">
        <f>IF(ISBLANK('Example Data Input'!H32),"",'Example Data Input'!H32)</f>
        <v/>
      </c>
      <c r="AE19" t="str">
        <f>IF(ISBLANK('Example Data Input'!H33),"",'Example Data Input'!H33)</f>
        <v/>
      </c>
      <c r="AF19" t="str">
        <f>IF(ISBLANK('Example Data Input'!H34),"",'Example Data Input'!H34)</f>
        <v/>
      </c>
      <c r="AG19" t="str">
        <f>IF(ISBLANK('Example Data Input'!H35),"",'Example Data Input'!H35)</f>
        <v/>
      </c>
      <c r="AH19" t="str">
        <f>IF(ISBLANK('Example Data Input'!H36),"",'Example Data Input'!H36)</f>
        <v/>
      </c>
      <c r="AI19" t="str">
        <f>IF(ISBLANK('Example Data Input'!H37),"",'Example Data Input'!H37)</f>
        <v/>
      </c>
      <c r="AJ19" t="str">
        <f>IF(ISBLANK('Example Data Input'!H38),"",'Example Data Input'!H38)</f>
        <v/>
      </c>
      <c r="AK19" t="str">
        <f>IF(ISBLANK('Example Data Input'!H39),"",'Example Data Input'!H39)</f>
        <v/>
      </c>
      <c r="AL19" t="str">
        <f>IF(ISBLANK('Example Data Input'!H40),"",'Example Data Input'!H40)</f>
        <v/>
      </c>
      <c r="AM19" t="str">
        <f>IF(ISBLANK('Example Data Input'!H41),"",'Example Data Input'!H41)</f>
        <v/>
      </c>
      <c r="AN19" t="str">
        <f>IF(ISBLANK('Example Data Input'!H42),"",'Example Data Input'!H42)</f>
        <v/>
      </c>
      <c r="AO19" t="str">
        <f>IF(ISBLANK('Example Data Input'!H43),"",'Example Data Input'!H43)</f>
        <v/>
      </c>
      <c r="AP19" t="str">
        <f>IF(ISBLANK('Example Data Input'!H44),"",'Example Data Input'!H44)</f>
        <v/>
      </c>
      <c r="AQ19" t="str">
        <f>IF(ISBLANK('Example Data Input'!H45),"",'Example Data Input'!H45)</f>
        <v/>
      </c>
      <c r="AR19" t="str">
        <f>IF(ISBLANK('Example Data Input'!H46),"",'Example Data Input'!H46)</f>
        <v/>
      </c>
      <c r="AS19" t="str">
        <f>IF(ISBLANK('Example Data Input'!H47),"",'Example Data Input'!H47)</f>
        <v/>
      </c>
      <c r="AT19" t="str">
        <f>IF(ISBLANK('Example Data Input'!H48),"",'Example Data Input'!H48)</f>
        <v/>
      </c>
      <c r="AU19" t="str">
        <f>IF(ISBLANK('Example Data Input'!H49),"",'Example Data Input'!H49)</f>
        <v/>
      </c>
      <c r="AV19" t="str">
        <f>IF(ISBLANK('Example Data Input'!H50),"",'Example Data Input'!H50)</f>
        <v/>
      </c>
      <c r="AW19" t="str">
        <f>IF(ISBLANK('Example Data Input'!H51),"",'Example Data Input'!H51)</f>
        <v/>
      </c>
      <c r="AX19" t="str">
        <f>IF(ISBLANK('Example Data Input'!H52),"",'Example Data Input'!H52)</f>
        <v/>
      </c>
      <c r="AY19" t="str">
        <f>IF(ISBLANK('Example Data Input'!H53),"",'Example Data Input'!H53)</f>
        <v/>
      </c>
      <c r="AZ19" t="str">
        <f>IF(ISBLANK('Example Data Input'!H54),"",'Example Data Input'!H54)</f>
        <v/>
      </c>
      <c r="BA19" t="str">
        <f>IF(ISBLANK('Example Data Input'!H55),"",'Example Data Input'!H55)</f>
        <v/>
      </c>
      <c r="BB19" t="str">
        <f>IF(ISBLANK('Example Data Input'!H56),"",'Example Data Input'!H56)</f>
        <v/>
      </c>
      <c r="BC19" t="str">
        <f>IF(ISBLANK('Example Data Input'!H57),"",'Example Data Input'!H57)</f>
        <v/>
      </c>
      <c r="BD19" t="str">
        <f>IF(ISBLANK('Example Data Input'!H58),"",'Example Data Input'!H58)</f>
        <v/>
      </c>
      <c r="BE19" t="str">
        <f>IF(ISBLANK('Example Data Input'!H59),"",'Example Data Input'!H59)</f>
        <v/>
      </c>
      <c r="BF19" t="str">
        <f>IF(ISBLANK('Example Data Input'!H60),"",'Example Data Input'!H60)</f>
        <v/>
      </c>
      <c r="BG19" t="str">
        <f>IF(ISBLANK('Example Data Input'!H61),"",'Example Data Input'!H61)</f>
        <v/>
      </c>
      <c r="BH19" t="str">
        <f>IF(ISBLANK('Example Data Input'!H62),"",'Example Data Input'!H62)</f>
        <v/>
      </c>
      <c r="BI19" t="str">
        <f>IF(ISBLANK('Example Data Input'!H63),"",'Example Data Input'!H63)</f>
        <v/>
      </c>
      <c r="BJ19" t="str">
        <f>IF(ISBLANK('Example Data Input'!H64),"",'Example Data Input'!H64)</f>
        <v/>
      </c>
      <c r="BK19" t="str">
        <f>IF(ISBLANK('Example Data Input'!H65),"",'Example Data Input'!H65)</f>
        <v/>
      </c>
      <c r="BL19" t="str">
        <f>IF(ISBLANK('Example Data Input'!H66),"",'Example Data Input'!H66)</f>
        <v/>
      </c>
      <c r="BM19" t="str">
        <f>IF(ISBLANK('Example Data Input'!H67),"",'Example Data Input'!H67)</f>
        <v/>
      </c>
      <c r="BN19" t="str">
        <f>IF(ISBLANK('Example Data Input'!H68),"",'Example Data Input'!H68)</f>
        <v/>
      </c>
      <c r="BO19" t="str">
        <f>IF(ISBLANK('Example Data Input'!H69),"",'Example Data Input'!H69)</f>
        <v/>
      </c>
      <c r="BP19" t="str">
        <f>IF(ISBLANK('Example Data Input'!H70),"",'Example Data Input'!H70)</f>
        <v/>
      </c>
      <c r="BQ19" t="str">
        <f>IF(ISBLANK('Example Data Input'!H71),"",'Example Data Input'!H71)</f>
        <v/>
      </c>
      <c r="BR19" t="str">
        <f>IF(ISBLANK('Example Data Input'!H72),"",'Example Data Input'!H72)</f>
        <v/>
      </c>
      <c r="BS19" t="str">
        <f>IF(ISBLANK('Example Data Input'!H73),"",'Example Data Input'!H73)</f>
        <v/>
      </c>
      <c r="BT19" t="str">
        <f>IF(ISBLANK('Example Data Input'!H74),"",'Example Data Input'!H74)</f>
        <v/>
      </c>
      <c r="BU19" t="str">
        <f>IF(ISBLANK('Example Data Input'!H75),"",'Example Data Input'!H75)</f>
        <v/>
      </c>
      <c r="BV19" t="str">
        <f>IF(ISBLANK('Example Data Input'!H76),"",'Example Data Input'!H76)</f>
        <v/>
      </c>
      <c r="BW19" t="str">
        <f>IF(ISBLANK('Example Data Input'!H77),"",'Example Data Input'!H77)</f>
        <v/>
      </c>
      <c r="BX19" t="str">
        <f>IF(ISBLANK('Example Data Input'!H78),"",'Example Data Input'!H78)</f>
        <v/>
      </c>
      <c r="BY19" t="str">
        <f>IF(ISBLANK('Example Data Input'!H79),"",'Example Data Input'!H79)</f>
        <v/>
      </c>
      <c r="BZ19" t="str">
        <f>IF(ISBLANK('Example Data Input'!H80),"",'Example Data Input'!H80)</f>
        <v/>
      </c>
      <c r="CA19" t="str">
        <f>IF(ISBLANK('Example Data Input'!H81),"",'Example Data Input'!H81)</f>
        <v/>
      </c>
      <c r="CB19" t="str">
        <f>IF(ISBLANK('Example Data Input'!H82),"",'Example Data Input'!H82)</f>
        <v/>
      </c>
      <c r="CC19" t="str">
        <f>IF(ISBLANK('Example Data Input'!H83),"",'Example Data Input'!H83)</f>
        <v/>
      </c>
      <c r="CD19" t="str">
        <f>IF(ISBLANK('Example Data Input'!H84),"",'Example Data Input'!H84)</f>
        <v/>
      </c>
      <c r="CE19" t="str">
        <f>IF(ISBLANK('Example Data Input'!H85),"",'Example Data Input'!H85)</f>
        <v/>
      </c>
      <c r="CF19" t="str">
        <f>IF(ISBLANK('Example Data Input'!H86),"",'Example Data Input'!H86)</f>
        <v/>
      </c>
      <c r="CG19" t="str">
        <f>IF(ISBLANK('Example Data Input'!H87),"",'Example Data Input'!H87)</f>
        <v/>
      </c>
      <c r="CH19" t="str">
        <f>IF(ISBLANK('Example Data Input'!H88),"",'Example Data Input'!H88)</f>
        <v/>
      </c>
      <c r="CI19" t="str">
        <f>IF(ISBLANK('Example Data Input'!H89),"",'Example Data Input'!H89)</f>
        <v/>
      </c>
      <c r="CJ19" t="str">
        <f>IF(ISBLANK('Example Data Input'!H90),"",'Example Data Input'!H90)</f>
        <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11"/>
  <sheetViews>
    <sheetView workbookViewId="0">
      <selection activeCell="N6" sqref="N6"/>
    </sheetView>
  </sheetViews>
  <sheetFormatPr defaultRowHeight="14.25" x14ac:dyDescent="0.45"/>
  <cols>
    <col min="1" max="11" width="14" customWidth="1"/>
  </cols>
  <sheetData>
    <row r="1" spans="1:14" x14ac:dyDescent="0.45">
      <c r="A1" s="1" t="s">
        <v>28</v>
      </c>
      <c r="B1" s="1" t="s">
        <v>29</v>
      </c>
      <c r="C1" s="1" t="s">
        <v>41</v>
      </c>
      <c r="D1" s="1" t="s">
        <v>50</v>
      </c>
      <c r="E1" s="1" t="s">
        <v>50</v>
      </c>
      <c r="F1" s="1" t="s">
        <v>54</v>
      </c>
      <c r="G1" s="1" t="s">
        <v>70</v>
      </c>
      <c r="H1" s="1" t="s">
        <v>73</v>
      </c>
      <c r="I1" s="1" t="s">
        <v>2</v>
      </c>
      <c r="J1" s="1" t="s">
        <v>80</v>
      </c>
      <c r="K1" s="1" t="s">
        <v>0</v>
      </c>
      <c r="L1" s="1" t="s">
        <v>108</v>
      </c>
      <c r="M1" s="1" t="s">
        <v>29</v>
      </c>
    </row>
    <row r="2" spans="1:14" x14ac:dyDescent="0.45">
      <c r="A2" s="5" t="s">
        <v>42</v>
      </c>
      <c r="B2" s="5" t="s">
        <v>42</v>
      </c>
      <c r="C2" s="5" t="s">
        <v>42</v>
      </c>
      <c r="D2" s="5" t="s">
        <v>42</v>
      </c>
      <c r="E2" s="5" t="s">
        <v>42</v>
      </c>
      <c r="F2" s="5" t="s">
        <v>42</v>
      </c>
      <c r="G2" s="5" t="s">
        <v>42</v>
      </c>
      <c r="L2" t="s">
        <v>42</v>
      </c>
      <c r="M2" t="s">
        <v>42</v>
      </c>
      <c r="N2" t="s">
        <v>42</v>
      </c>
    </row>
    <row r="3" spans="1:14" ht="28.5" x14ac:dyDescent="0.45">
      <c r="A3" t="s">
        <v>34</v>
      </c>
      <c r="B3" t="s">
        <v>30</v>
      </c>
      <c r="C3" s="5" t="s">
        <v>38</v>
      </c>
      <c r="D3" t="s">
        <v>92</v>
      </c>
      <c r="E3" t="s">
        <v>93</v>
      </c>
      <c r="F3" t="s">
        <v>52</v>
      </c>
      <c r="G3" t="s">
        <v>52</v>
      </c>
      <c r="H3" t="s">
        <v>71</v>
      </c>
      <c r="I3" t="s">
        <v>75</v>
      </c>
      <c r="J3" t="s">
        <v>1</v>
      </c>
      <c r="K3" t="s">
        <v>1</v>
      </c>
      <c r="L3" t="s">
        <v>92</v>
      </c>
      <c r="M3" t="s">
        <v>171</v>
      </c>
      <c r="N3" t="s">
        <v>92</v>
      </c>
    </row>
    <row r="4" spans="1:14" ht="42.75" x14ac:dyDescent="0.45">
      <c r="A4" t="s">
        <v>25</v>
      </c>
      <c r="B4" t="s">
        <v>32</v>
      </c>
      <c r="C4" t="s">
        <v>39</v>
      </c>
      <c r="D4" s="5" t="s">
        <v>52</v>
      </c>
      <c r="E4" s="5" t="s">
        <v>106</v>
      </c>
      <c r="F4" s="2" t="s">
        <v>119</v>
      </c>
      <c r="G4" t="s">
        <v>56</v>
      </c>
      <c r="H4" t="s">
        <v>72</v>
      </c>
      <c r="I4" t="s">
        <v>77</v>
      </c>
      <c r="J4" t="s">
        <v>81</v>
      </c>
      <c r="K4" t="s">
        <v>81</v>
      </c>
      <c r="L4" t="s">
        <v>52</v>
      </c>
      <c r="M4" t="s">
        <v>180</v>
      </c>
      <c r="N4" t="s">
        <v>52</v>
      </c>
    </row>
    <row r="5" spans="1:14" x14ac:dyDescent="0.45">
      <c r="A5" t="s">
        <v>26</v>
      </c>
      <c r="B5" t="s">
        <v>31</v>
      </c>
      <c r="C5" t="s">
        <v>40</v>
      </c>
      <c r="D5" s="5"/>
      <c r="E5" s="5"/>
      <c r="F5" t="s">
        <v>118</v>
      </c>
      <c r="G5" t="s">
        <v>57</v>
      </c>
      <c r="H5" t="s">
        <v>78</v>
      </c>
      <c r="I5" t="s">
        <v>76</v>
      </c>
      <c r="J5" t="s">
        <v>76</v>
      </c>
      <c r="K5" t="s">
        <v>76</v>
      </c>
      <c r="N5" t="s">
        <v>181</v>
      </c>
    </row>
    <row r="6" spans="1:14" x14ac:dyDescent="0.45">
      <c r="A6" t="s">
        <v>27</v>
      </c>
      <c r="B6" t="s">
        <v>33</v>
      </c>
      <c r="C6" t="s">
        <v>0</v>
      </c>
      <c r="F6" t="s">
        <v>120</v>
      </c>
      <c r="G6" t="s">
        <v>58</v>
      </c>
      <c r="H6" t="s">
        <v>79</v>
      </c>
      <c r="I6" t="s">
        <v>74</v>
      </c>
      <c r="J6" t="s">
        <v>74</v>
      </c>
      <c r="K6" t="s">
        <v>74</v>
      </c>
    </row>
    <row r="7" spans="1:14" x14ac:dyDescent="0.45">
      <c r="F7" t="s">
        <v>53</v>
      </c>
      <c r="I7" t="s">
        <v>78</v>
      </c>
      <c r="J7" t="s">
        <v>78</v>
      </c>
      <c r="K7" t="s">
        <v>78</v>
      </c>
    </row>
    <row r="8" spans="1:14" x14ac:dyDescent="0.45">
      <c r="I8" t="s">
        <v>79</v>
      </c>
      <c r="J8" t="s">
        <v>79</v>
      </c>
      <c r="K8" t="s">
        <v>79</v>
      </c>
    </row>
    <row r="9" spans="1:14" x14ac:dyDescent="0.45">
      <c r="K9" t="s">
        <v>75</v>
      </c>
    </row>
    <row r="10" spans="1:14" x14ac:dyDescent="0.45">
      <c r="K10" t="s">
        <v>71</v>
      </c>
    </row>
    <row r="11" spans="1:14" x14ac:dyDescent="0.45">
      <c r="K11" t="s">
        <v>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44644-727A-44C5-972C-1C8661052AE3}">
  <sheetPr>
    <tabColor theme="3" tint="0.39997558519241921"/>
  </sheetPr>
  <dimension ref="A1:DX20"/>
  <sheetViews>
    <sheetView zoomScaleNormal="100" workbookViewId="0">
      <pane xSplit="4" ySplit="4" topLeftCell="AF5" activePane="bottomRight" state="frozen"/>
      <selection activeCell="C9" sqref="C9"/>
      <selection pane="topRight" activeCell="C9" sqref="C9"/>
      <selection pane="bottomLeft" activeCell="C9" sqref="C9"/>
      <selection pane="bottomRight" activeCell="C9" sqref="C9"/>
    </sheetView>
  </sheetViews>
  <sheetFormatPr defaultRowHeight="14.25" x14ac:dyDescent="0.45"/>
  <cols>
    <col min="1" max="1" width="9.3984375" style="2" customWidth="1"/>
    <col min="2" max="3" width="13.59765625" style="2" customWidth="1"/>
    <col min="4" max="4" width="32.73046875" customWidth="1"/>
    <col min="5" max="5" width="12.73046875" customWidth="1"/>
    <col min="9" max="15" width="7.73046875" customWidth="1"/>
    <col min="17" max="17" width="2.265625" customWidth="1"/>
    <col min="18" max="29" width="9.1328125" style="75"/>
    <col min="30" max="30" width="13.265625" style="75" customWidth="1"/>
    <col min="31" max="31" width="20.3984375" style="75" customWidth="1"/>
    <col min="32" max="32" width="9.1328125" style="75"/>
    <col min="33" max="33" width="15.86328125" style="75" customWidth="1"/>
    <col min="34" max="35" width="31.59765625" style="75" customWidth="1"/>
    <col min="36" max="36" width="21.3984375" style="75" customWidth="1"/>
    <col min="37" max="37" width="11" style="75" customWidth="1"/>
    <col min="38" max="38" width="10.73046875" style="75" customWidth="1"/>
    <col min="39" max="39" width="9.1328125" style="75"/>
    <col min="40" max="41" width="14.1328125" style="75" customWidth="1"/>
    <col min="42" max="42" width="21.73046875" style="75" customWidth="1"/>
    <col min="43" max="43" width="19.59765625" style="75" customWidth="1"/>
    <col min="44" max="44" width="21.3984375" style="75" customWidth="1"/>
    <col min="45" max="45" width="22.59765625" style="75" customWidth="1"/>
    <col min="46" max="46" width="9.1328125" style="75"/>
    <col min="47" max="47" width="12.59765625" style="75" customWidth="1"/>
    <col min="48" max="48" width="11.1328125" style="75" customWidth="1"/>
    <col min="49" max="49" width="9.1328125" style="75"/>
    <col min="50" max="50" width="11.1328125" style="75" customWidth="1"/>
    <col min="51" max="51" width="11.73046875" style="75" customWidth="1"/>
    <col min="52" max="52" width="32.1328125" style="75" customWidth="1"/>
    <col min="53" max="53" width="15.3984375" style="75" customWidth="1"/>
    <col min="54" max="54" width="25.86328125" style="75" customWidth="1"/>
    <col min="55" max="58" width="9.1328125" style="75"/>
    <col min="59" max="59" width="11.86328125" style="75" customWidth="1"/>
    <col min="60" max="61" width="9.1328125" style="75"/>
    <col min="62" max="63" width="22.59765625" style="75" customWidth="1"/>
    <col min="64" max="85" width="2.265625" customWidth="1"/>
    <col min="98" max="98" width="16.3984375" customWidth="1"/>
    <col min="99" max="99" width="16" customWidth="1"/>
    <col min="100" max="100" width="18.3984375" customWidth="1"/>
    <col min="101" max="101" width="24.265625" customWidth="1"/>
    <col min="102" max="103" width="18.3984375" customWidth="1"/>
    <col min="105" max="105" width="14.59765625" customWidth="1"/>
    <col min="106" max="106" width="18" customWidth="1"/>
    <col min="107" max="107" width="10.59765625" customWidth="1"/>
    <col min="108" max="108" width="16.1328125" style="2" customWidth="1"/>
    <col min="109" max="109" width="23.3984375" style="2" customWidth="1"/>
    <col min="110" max="110" width="14.1328125" style="2" customWidth="1"/>
    <col min="111" max="111" width="21.265625" customWidth="1"/>
    <col min="112" max="112" width="24.86328125" customWidth="1"/>
    <col min="113" max="113" width="22.1328125" customWidth="1"/>
    <col min="114" max="114" width="17" customWidth="1"/>
    <col min="115" max="115" width="14.73046875" customWidth="1"/>
    <col min="116" max="116" width="11.86328125" customWidth="1"/>
    <col min="118" max="119" width="12.3984375" customWidth="1"/>
    <col min="120" max="121" width="22.3984375" style="2" customWidth="1"/>
    <col min="122" max="122" width="27.3984375" customWidth="1"/>
    <col min="126" max="126" width="11.86328125" customWidth="1"/>
  </cols>
  <sheetData>
    <row r="1" spans="1:128" ht="63.75" customHeight="1" thickBot="1" x14ac:dyDescent="0.5">
      <c r="A1" s="481" t="s">
        <v>153</v>
      </c>
      <c r="B1" s="481"/>
      <c r="C1" s="481"/>
      <c r="D1" s="482"/>
      <c r="E1" s="482"/>
      <c r="F1" s="482"/>
      <c r="G1" s="482"/>
      <c r="H1" s="482"/>
      <c r="I1" s="77"/>
      <c r="J1" s="77"/>
      <c r="K1" s="77"/>
      <c r="L1" s="77"/>
    </row>
    <row r="2" spans="1:128" s="460" customFormat="1" x14ac:dyDescent="0.4">
      <c r="A2" s="483" t="s">
        <v>209</v>
      </c>
      <c r="B2" s="484"/>
      <c r="C2" s="484"/>
      <c r="D2" s="485" t="s">
        <v>83</v>
      </c>
      <c r="E2" s="488" t="s">
        <v>126</v>
      </c>
      <c r="F2" s="491" t="s">
        <v>127</v>
      </c>
      <c r="G2" s="488" t="s">
        <v>128</v>
      </c>
      <c r="H2" s="494" t="s">
        <v>127</v>
      </c>
      <c r="I2" s="497" t="s">
        <v>129</v>
      </c>
      <c r="J2" s="498"/>
      <c r="K2" s="498"/>
      <c r="L2" s="498"/>
      <c r="M2" s="498"/>
      <c r="N2" s="498"/>
      <c r="O2" s="499"/>
      <c r="P2" s="500" t="s">
        <v>130</v>
      </c>
      <c r="R2" s="529" t="s">
        <v>98</v>
      </c>
      <c r="S2" s="530"/>
      <c r="T2" s="530"/>
      <c r="U2" s="530"/>
      <c r="V2" s="530"/>
      <c r="W2" s="530"/>
      <c r="X2" s="530"/>
      <c r="Y2" s="530"/>
      <c r="Z2" s="530"/>
      <c r="AA2" s="530"/>
      <c r="AB2" s="530"/>
      <c r="AC2" s="530"/>
      <c r="AD2" s="530"/>
      <c r="AE2" s="530"/>
      <c r="AF2" s="531"/>
      <c r="AG2" s="532" t="s">
        <v>99</v>
      </c>
      <c r="AH2" s="533"/>
      <c r="AI2" s="533"/>
      <c r="AJ2" s="533"/>
      <c r="AK2" s="533"/>
      <c r="AL2" s="533"/>
      <c r="AM2" s="534"/>
      <c r="AN2" s="535" t="s">
        <v>100</v>
      </c>
      <c r="AO2" s="536"/>
      <c r="AP2" s="536"/>
      <c r="AQ2" s="536"/>
      <c r="AR2" s="536"/>
      <c r="AS2" s="536"/>
      <c r="AT2" s="537"/>
      <c r="AU2" s="538" t="s">
        <v>101</v>
      </c>
      <c r="AV2" s="539"/>
      <c r="AW2" s="539"/>
      <c r="AX2" s="539"/>
      <c r="AY2" s="539"/>
      <c r="AZ2" s="539"/>
      <c r="BA2" s="540"/>
      <c r="BB2" s="541" t="s">
        <v>102</v>
      </c>
      <c r="BC2" s="542"/>
      <c r="BD2" s="542"/>
      <c r="BE2" s="542"/>
      <c r="BF2" s="542"/>
      <c r="BG2" s="542"/>
      <c r="BH2" s="542"/>
      <c r="BI2" s="543"/>
      <c r="BJ2" s="297" t="s">
        <v>196</v>
      </c>
      <c r="BK2" s="297" t="s">
        <v>221</v>
      </c>
      <c r="CH2" s="483" t="s">
        <v>98</v>
      </c>
      <c r="CI2" s="484"/>
      <c r="CJ2" s="484"/>
      <c r="CK2" s="484"/>
      <c r="CL2" s="484"/>
      <c r="CM2" s="484"/>
      <c r="CN2" s="484"/>
      <c r="CO2" s="484"/>
      <c r="CP2" s="484"/>
      <c r="CQ2" s="484"/>
      <c r="CR2" s="484"/>
      <c r="CS2" s="503"/>
      <c r="CT2" s="504" t="s">
        <v>99</v>
      </c>
      <c r="CU2" s="505"/>
      <c r="CV2" s="505"/>
      <c r="CW2" s="505"/>
      <c r="CX2" s="505"/>
      <c r="CY2" s="505"/>
      <c r="CZ2" s="505"/>
      <c r="DA2" s="505"/>
      <c r="DB2" s="505"/>
      <c r="DC2" s="506"/>
      <c r="DD2" s="507" t="s">
        <v>100</v>
      </c>
      <c r="DE2" s="508"/>
      <c r="DF2" s="508"/>
      <c r="DG2" s="508"/>
      <c r="DH2" s="508"/>
      <c r="DI2" s="508"/>
      <c r="DJ2" s="509"/>
      <c r="DK2" s="524" t="s">
        <v>101</v>
      </c>
      <c r="DL2" s="525"/>
      <c r="DM2" s="525"/>
      <c r="DN2" s="525"/>
      <c r="DO2" s="525"/>
      <c r="DP2" s="525"/>
      <c r="DQ2" s="526"/>
      <c r="DR2" s="521" t="s">
        <v>102</v>
      </c>
      <c r="DS2" s="522"/>
      <c r="DT2" s="522"/>
      <c r="DU2" s="522"/>
      <c r="DV2" s="522"/>
      <c r="DW2" s="522"/>
      <c r="DX2" s="523"/>
    </row>
    <row r="3" spans="1:128" s="305" customFormat="1" ht="37.5" customHeight="1" x14ac:dyDescent="0.4">
      <c r="A3" s="510"/>
      <c r="B3" s="511"/>
      <c r="C3" s="511"/>
      <c r="D3" s="486"/>
      <c r="E3" s="489"/>
      <c r="F3" s="492"/>
      <c r="G3" s="489"/>
      <c r="H3" s="495"/>
      <c r="I3" s="218"/>
      <c r="J3" s="219"/>
      <c r="K3" s="219"/>
      <c r="L3" s="219"/>
      <c r="M3" s="219"/>
      <c r="N3" s="219"/>
      <c r="O3" s="220"/>
      <c r="P3" s="501"/>
      <c r="Q3" s="298"/>
      <c r="R3" s="544"/>
      <c r="S3" s="545"/>
      <c r="T3" s="545"/>
      <c r="U3" s="545"/>
      <c r="V3" s="545"/>
      <c r="W3" s="545"/>
      <c r="X3" s="545"/>
      <c r="Y3" s="545"/>
      <c r="Z3" s="545"/>
      <c r="AA3" s="545"/>
      <c r="AB3" s="545"/>
      <c r="AC3" s="545"/>
      <c r="AD3" s="546" t="s">
        <v>176</v>
      </c>
      <c r="AE3" s="546"/>
      <c r="AF3" s="299"/>
      <c r="AG3" s="547"/>
      <c r="AH3" s="545"/>
      <c r="AI3" s="527" t="s">
        <v>116</v>
      </c>
      <c r="AJ3" s="527"/>
      <c r="AK3" s="527"/>
      <c r="AL3" s="545" t="s">
        <v>144</v>
      </c>
      <c r="AM3" s="548"/>
      <c r="AN3" s="549" t="s">
        <v>188</v>
      </c>
      <c r="AO3" s="527"/>
      <c r="AP3" s="527"/>
      <c r="AQ3" s="527" t="s">
        <v>51</v>
      </c>
      <c r="AR3" s="527"/>
      <c r="AS3" s="527"/>
      <c r="AT3" s="528"/>
      <c r="AU3" s="300"/>
      <c r="AV3" s="550" t="s">
        <v>49</v>
      </c>
      <c r="AW3" s="550"/>
      <c r="AX3" s="550"/>
      <c r="AY3" s="550"/>
      <c r="AZ3" s="551" t="s">
        <v>0</v>
      </c>
      <c r="BA3" s="552"/>
      <c r="BB3" s="301"/>
      <c r="BC3" s="527" t="s">
        <v>59</v>
      </c>
      <c r="BD3" s="527"/>
      <c r="BE3" s="527"/>
      <c r="BF3" s="527"/>
      <c r="BG3" s="527"/>
      <c r="BH3" s="527"/>
      <c r="BI3" s="528"/>
      <c r="BJ3" s="302"/>
      <c r="BK3" s="302"/>
      <c r="BL3" s="298"/>
      <c r="BM3" s="298"/>
      <c r="BN3" s="298"/>
      <c r="BO3" s="298"/>
      <c r="BP3" s="298"/>
      <c r="BQ3" s="298"/>
      <c r="BR3" s="298"/>
      <c r="BS3" s="298"/>
      <c r="BT3" s="298"/>
      <c r="BU3" s="298"/>
      <c r="BV3" s="298"/>
      <c r="BW3" s="298"/>
      <c r="BX3" s="298"/>
      <c r="BY3" s="298"/>
      <c r="BZ3" s="298"/>
      <c r="CA3" s="298"/>
      <c r="CB3" s="298"/>
      <c r="CC3" s="298"/>
      <c r="CD3" s="298"/>
      <c r="CE3" s="298"/>
      <c r="CF3" s="298"/>
      <c r="CG3" s="298"/>
      <c r="CH3" s="510"/>
      <c r="CI3" s="511"/>
      <c r="CJ3" s="511"/>
      <c r="CK3" s="511"/>
      <c r="CL3" s="511"/>
      <c r="CM3" s="511"/>
      <c r="CN3" s="511"/>
      <c r="CO3" s="511"/>
      <c r="CP3" s="511"/>
      <c r="CQ3" s="511"/>
      <c r="CR3" s="511"/>
      <c r="CS3" s="512"/>
      <c r="CT3" s="513" t="s">
        <v>114</v>
      </c>
      <c r="CU3" s="514"/>
      <c r="CV3" s="514" t="s">
        <v>116</v>
      </c>
      <c r="CW3" s="514"/>
      <c r="CX3" s="514"/>
      <c r="CY3" s="514"/>
      <c r="CZ3" s="515" t="s">
        <v>210</v>
      </c>
      <c r="DA3" s="515"/>
      <c r="DB3" s="303" t="s">
        <v>37</v>
      </c>
      <c r="DC3" s="223"/>
      <c r="DD3" s="513" t="s">
        <v>55</v>
      </c>
      <c r="DE3" s="514"/>
      <c r="DF3" s="514"/>
      <c r="DG3" s="514" t="s">
        <v>51</v>
      </c>
      <c r="DH3" s="514"/>
      <c r="DI3" s="514"/>
      <c r="DJ3" s="516"/>
      <c r="DK3" s="304" t="s">
        <v>145</v>
      </c>
      <c r="DL3" s="514" t="s">
        <v>49</v>
      </c>
      <c r="DM3" s="514"/>
      <c r="DN3" s="514"/>
      <c r="DO3" s="514"/>
      <c r="DP3" s="514" t="s">
        <v>0</v>
      </c>
      <c r="DQ3" s="516"/>
      <c r="DR3" s="245"/>
      <c r="DS3" s="514" t="s">
        <v>59</v>
      </c>
      <c r="DT3" s="514"/>
      <c r="DU3" s="514"/>
      <c r="DV3" s="514"/>
      <c r="DW3" s="514"/>
      <c r="DX3" s="516"/>
    </row>
    <row r="4" spans="1:128" s="116" customFormat="1" ht="39.4" x14ac:dyDescent="0.4">
      <c r="A4" s="221" t="s">
        <v>124</v>
      </c>
      <c r="B4" s="222" t="s">
        <v>148</v>
      </c>
      <c r="C4" s="222" t="s">
        <v>222</v>
      </c>
      <c r="D4" s="487"/>
      <c r="E4" s="490"/>
      <c r="F4" s="493"/>
      <c r="G4" s="490"/>
      <c r="H4" s="496"/>
      <c r="I4" s="70" t="s">
        <v>131</v>
      </c>
      <c r="J4" s="71" t="s">
        <v>132</v>
      </c>
      <c r="K4" s="71" t="s">
        <v>133</v>
      </c>
      <c r="L4" s="71" t="s">
        <v>134</v>
      </c>
      <c r="M4" s="71" t="s">
        <v>135</v>
      </c>
      <c r="N4" s="71" t="s">
        <v>136</v>
      </c>
      <c r="O4" s="72" t="s">
        <v>137</v>
      </c>
      <c r="P4" s="502"/>
      <c r="Q4" s="224"/>
      <c r="R4" s="81" t="s">
        <v>22</v>
      </c>
      <c r="S4" s="80" t="s">
        <v>4</v>
      </c>
      <c r="T4" s="80" t="s">
        <v>20</v>
      </c>
      <c r="U4" s="80" t="s">
        <v>16</v>
      </c>
      <c r="V4" s="80" t="s">
        <v>23</v>
      </c>
      <c r="W4" s="80" t="s">
        <v>19</v>
      </c>
      <c r="X4" s="80" t="s">
        <v>17</v>
      </c>
      <c r="Y4" s="80" t="s">
        <v>178</v>
      </c>
      <c r="Z4" s="80" t="s">
        <v>18</v>
      </c>
      <c r="AA4" s="80" t="s">
        <v>21</v>
      </c>
      <c r="AB4" s="156" t="s">
        <v>15</v>
      </c>
      <c r="AC4" s="156" t="s">
        <v>0</v>
      </c>
      <c r="AD4" s="309" t="s">
        <v>168</v>
      </c>
      <c r="AE4" s="309" t="s">
        <v>169</v>
      </c>
      <c r="AF4" s="82" t="s">
        <v>214</v>
      </c>
      <c r="AG4" s="306" t="s">
        <v>172</v>
      </c>
      <c r="AH4" s="80" t="s">
        <v>215</v>
      </c>
      <c r="AI4" s="80" t="s">
        <v>216</v>
      </c>
      <c r="AJ4" s="80" t="s">
        <v>217</v>
      </c>
      <c r="AK4" s="80" t="s">
        <v>218</v>
      </c>
      <c r="AL4" s="307" t="s">
        <v>37</v>
      </c>
      <c r="AM4" s="308" t="s">
        <v>183</v>
      </c>
      <c r="AN4" s="81" t="s">
        <v>219</v>
      </c>
      <c r="AO4" s="80" t="s">
        <v>220</v>
      </c>
      <c r="AP4" s="80" t="s">
        <v>43</v>
      </c>
      <c r="AQ4" s="80" t="s">
        <v>91</v>
      </c>
      <c r="AR4" s="80" t="s">
        <v>122</v>
      </c>
      <c r="AS4" s="80" t="s">
        <v>7</v>
      </c>
      <c r="AT4" s="82" t="s">
        <v>8</v>
      </c>
      <c r="AU4" s="306" t="s">
        <v>94</v>
      </c>
      <c r="AV4" s="80" t="s">
        <v>45</v>
      </c>
      <c r="AW4" s="80" t="s">
        <v>46</v>
      </c>
      <c r="AX4" s="80" t="s">
        <v>47</v>
      </c>
      <c r="AY4" s="80" t="s">
        <v>48</v>
      </c>
      <c r="AZ4" s="80" t="s">
        <v>14</v>
      </c>
      <c r="BA4" s="308" t="s">
        <v>107</v>
      </c>
      <c r="BB4" s="81" t="s">
        <v>9</v>
      </c>
      <c r="BC4" s="80" t="s">
        <v>10</v>
      </c>
      <c r="BD4" s="80" t="s">
        <v>155</v>
      </c>
      <c r="BE4" s="80" t="s">
        <v>11</v>
      </c>
      <c r="BF4" s="80" t="s">
        <v>12</v>
      </c>
      <c r="BG4" s="80" t="s">
        <v>13</v>
      </c>
      <c r="BH4" s="80" t="s">
        <v>0</v>
      </c>
      <c r="BI4" s="82" t="s">
        <v>95</v>
      </c>
      <c r="BJ4" s="310" t="s">
        <v>173</v>
      </c>
      <c r="BK4" s="310"/>
      <c r="BL4" s="224"/>
      <c r="BM4" s="224"/>
      <c r="BN4" s="224"/>
      <c r="BO4" s="224"/>
      <c r="BP4" s="224"/>
      <c r="BQ4" s="224"/>
      <c r="BR4" s="224"/>
      <c r="BS4" s="224"/>
      <c r="BT4" s="224"/>
      <c r="BU4" s="224"/>
      <c r="BV4" s="224"/>
      <c r="BW4" s="224"/>
      <c r="BX4" s="224"/>
      <c r="BY4" s="224"/>
      <c r="BZ4" s="224"/>
      <c r="CA4" s="224"/>
      <c r="CB4" s="224"/>
      <c r="CC4" s="224"/>
      <c r="CD4" s="224"/>
      <c r="CE4" s="224"/>
      <c r="CF4" s="224"/>
      <c r="CG4" s="224"/>
      <c r="CH4" s="225" t="s">
        <v>22</v>
      </c>
      <c r="CI4" s="226" t="s">
        <v>4</v>
      </c>
      <c r="CJ4" s="226" t="s">
        <v>20</v>
      </c>
      <c r="CK4" s="226" t="s">
        <v>16</v>
      </c>
      <c r="CL4" s="226" t="s">
        <v>23</v>
      </c>
      <c r="CM4" s="226" t="s">
        <v>19</v>
      </c>
      <c r="CN4" s="226" t="s">
        <v>17</v>
      </c>
      <c r="CO4" s="226" t="s">
        <v>18</v>
      </c>
      <c r="CP4" s="226" t="s">
        <v>21</v>
      </c>
      <c r="CQ4" s="226" t="s">
        <v>15</v>
      </c>
      <c r="CR4" s="226" t="s">
        <v>0</v>
      </c>
      <c r="CS4" s="227" t="s">
        <v>24</v>
      </c>
      <c r="CT4" s="225" t="s">
        <v>143</v>
      </c>
      <c r="CU4" s="226" t="s">
        <v>142</v>
      </c>
      <c r="CV4" s="226" t="s">
        <v>141</v>
      </c>
      <c r="CW4" s="226" t="s">
        <v>138</v>
      </c>
      <c r="CX4" s="226" t="s">
        <v>139</v>
      </c>
      <c r="CY4" s="226" t="s">
        <v>140</v>
      </c>
      <c r="CZ4" s="228" t="s">
        <v>29</v>
      </c>
      <c r="DA4" s="228" t="s">
        <v>5</v>
      </c>
      <c r="DB4" s="226" t="s">
        <v>144</v>
      </c>
      <c r="DC4" s="227" t="s">
        <v>6</v>
      </c>
      <c r="DD4" s="225" t="s">
        <v>211</v>
      </c>
      <c r="DE4" s="226" t="s">
        <v>212</v>
      </c>
      <c r="DF4" s="226" t="s">
        <v>152</v>
      </c>
      <c r="DG4" s="226" t="s">
        <v>91</v>
      </c>
      <c r="DH4" s="226" t="s">
        <v>122</v>
      </c>
      <c r="DI4" s="226" t="s">
        <v>7</v>
      </c>
      <c r="DJ4" s="227" t="s">
        <v>8</v>
      </c>
      <c r="DK4" s="225" t="s">
        <v>146</v>
      </c>
      <c r="DL4" s="226" t="s">
        <v>45</v>
      </c>
      <c r="DM4" s="226" t="s">
        <v>46</v>
      </c>
      <c r="DN4" s="226" t="s">
        <v>47</v>
      </c>
      <c r="DO4" s="226" t="s">
        <v>48</v>
      </c>
      <c r="DP4" s="226" t="s">
        <v>147</v>
      </c>
      <c r="DQ4" s="227" t="s">
        <v>107</v>
      </c>
      <c r="DR4" s="225" t="s">
        <v>9</v>
      </c>
      <c r="DS4" s="226" t="s">
        <v>10</v>
      </c>
      <c r="DT4" s="226" t="s">
        <v>11</v>
      </c>
      <c r="DU4" s="226" t="s">
        <v>12</v>
      </c>
      <c r="DV4" s="226" t="s">
        <v>13</v>
      </c>
      <c r="DW4" s="226" t="s">
        <v>0</v>
      </c>
      <c r="DX4" s="227" t="s">
        <v>95</v>
      </c>
    </row>
    <row r="5" spans="1:128" s="93" customFormat="1" x14ac:dyDescent="0.4">
      <c r="A5" s="229" t="s">
        <v>149</v>
      </c>
      <c r="B5" s="230" t="s">
        <v>149</v>
      </c>
      <c r="C5" s="230" t="s">
        <v>149</v>
      </c>
      <c r="D5" s="152"/>
      <c r="E5" s="153"/>
      <c r="F5" s="154"/>
      <c r="G5" s="76"/>
      <c r="H5" s="155"/>
      <c r="I5" s="70"/>
      <c r="J5" s="71"/>
      <c r="K5" s="71"/>
      <c r="L5" s="71"/>
      <c r="M5" s="71"/>
      <c r="N5" s="71"/>
      <c r="O5" s="72"/>
      <c r="P5" s="326"/>
      <c r="Q5" s="231"/>
      <c r="R5" s="311" t="s">
        <v>34</v>
      </c>
      <c r="S5" s="312" t="s">
        <v>34</v>
      </c>
      <c r="T5" s="312" t="s">
        <v>34</v>
      </c>
      <c r="U5" s="312" t="s">
        <v>34</v>
      </c>
      <c r="V5" s="312" t="s">
        <v>34</v>
      </c>
      <c r="W5" s="312" t="s">
        <v>34</v>
      </c>
      <c r="X5" s="312" t="s">
        <v>34</v>
      </c>
      <c r="Y5" s="312" t="s">
        <v>34</v>
      </c>
      <c r="Z5" s="312" t="s">
        <v>34</v>
      </c>
      <c r="AA5" s="312" t="s">
        <v>34</v>
      </c>
      <c r="AB5" s="312" t="s">
        <v>34</v>
      </c>
      <c r="AC5" s="312" t="s">
        <v>34</v>
      </c>
      <c r="AD5" s="313" t="s">
        <v>171</v>
      </c>
      <c r="AE5" s="314" t="s">
        <v>170</v>
      </c>
      <c r="AF5" s="315" t="s">
        <v>30</v>
      </c>
      <c r="AG5" s="316" t="s">
        <v>123</v>
      </c>
      <c r="AH5" s="317" t="s">
        <v>44</v>
      </c>
      <c r="AI5" s="313" t="s">
        <v>171</v>
      </c>
      <c r="AJ5" s="313" t="s">
        <v>171</v>
      </c>
      <c r="AK5" s="314" t="s">
        <v>170</v>
      </c>
      <c r="AL5" s="317" t="s">
        <v>123</v>
      </c>
      <c r="AM5" s="318" t="s">
        <v>117</v>
      </c>
      <c r="AN5" s="311" t="s">
        <v>34</v>
      </c>
      <c r="AO5" s="312" t="s">
        <v>34</v>
      </c>
      <c r="AP5" s="319" t="s">
        <v>44</v>
      </c>
      <c r="AQ5" s="319" t="s">
        <v>123</v>
      </c>
      <c r="AR5" s="319" t="s">
        <v>123</v>
      </c>
      <c r="AS5" s="319" t="s">
        <v>123</v>
      </c>
      <c r="AT5" s="320" t="s">
        <v>96</v>
      </c>
      <c r="AU5" s="321" t="s">
        <v>30</v>
      </c>
      <c r="AV5" s="317" t="s">
        <v>44</v>
      </c>
      <c r="AW5" s="317" t="s">
        <v>44</v>
      </c>
      <c r="AX5" s="317" t="s">
        <v>44</v>
      </c>
      <c r="AY5" s="317" t="s">
        <v>44</v>
      </c>
      <c r="AZ5" s="317" t="s">
        <v>61</v>
      </c>
      <c r="BA5" s="322" t="s">
        <v>96</v>
      </c>
      <c r="BB5" s="323" t="s">
        <v>123</v>
      </c>
      <c r="BC5" s="317" t="s">
        <v>60</v>
      </c>
      <c r="BD5" s="317" t="s">
        <v>60</v>
      </c>
      <c r="BE5" s="317" t="s">
        <v>60</v>
      </c>
      <c r="BF5" s="317" t="s">
        <v>60</v>
      </c>
      <c r="BG5" s="317" t="s">
        <v>60</v>
      </c>
      <c r="BH5" s="317" t="s">
        <v>60</v>
      </c>
      <c r="BI5" s="324" t="s">
        <v>96</v>
      </c>
      <c r="BJ5" s="325" t="s">
        <v>92</v>
      </c>
      <c r="BK5" s="325"/>
      <c r="BL5" s="231"/>
      <c r="BM5" s="231"/>
      <c r="BN5" s="231"/>
      <c r="BO5" s="231"/>
      <c r="BP5" s="231"/>
      <c r="BQ5" s="231"/>
      <c r="BR5" s="231"/>
      <c r="BS5" s="231"/>
      <c r="BT5" s="231"/>
      <c r="BU5" s="231"/>
      <c r="BV5" s="231"/>
      <c r="BW5" s="231"/>
      <c r="BX5" s="231"/>
      <c r="BY5" s="231"/>
      <c r="BZ5" s="231"/>
      <c r="CA5" s="231"/>
      <c r="CB5" s="231"/>
      <c r="CC5" s="231"/>
      <c r="CD5" s="231"/>
      <c r="CE5" s="231"/>
      <c r="CF5" s="231"/>
      <c r="CG5" s="231"/>
      <c r="CH5" s="232" t="s">
        <v>34</v>
      </c>
      <c r="CI5" s="233" t="s">
        <v>34</v>
      </c>
      <c r="CJ5" s="233" t="s">
        <v>34</v>
      </c>
      <c r="CK5" s="233" t="s">
        <v>34</v>
      </c>
      <c r="CL5" s="233" t="s">
        <v>34</v>
      </c>
      <c r="CM5" s="233" t="s">
        <v>34</v>
      </c>
      <c r="CN5" s="233" t="s">
        <v>34</v>
      </c>
      <c r="CO5" s="233" t="s">
        <v>34</v>
      </c>
      <c r="CP5" s="233" t="s">
        <v>34</v>
      </c>
      <c r="CQ5" s="233" t="s">
        <v>34</v>
      </c>
      <c r="CR5" s="233" t="s">
        <v>34</v>
      </c>
      <c r="CS5" s="234" t="s">
        <v>30</v>
      </c>
      <c r="CT5" s="235" t="s">
        <v>44</v>
      </c>
      <c r="CU5" s="236" t="s">
        <v>44</v>
      </c>
      <c r="CV5" s="233" t="s">
        <v>30</v>
      </c>
      <c r="CW5" s="233" t="s">
        <v>30</v>
      </c>
      <c r="CX5" s="233" t="s">
        <v>35</v>
      </c>
      <c r="CY5" s="233" t="s">
        <v>35</v>
      </c>
      <c r="CZ5" s="237" t="s">
        <v>30</v>
      </c>
      <c r="DA5" s="237" t="s">
        <v>36</v>
      </c>
      <c r="DB5" s="236" t="s">
        <v>123</v>
      </c>
      <c r="DC5" s="238" t="s">
        <v>117</v>
      </c>
      <c r="DD5" s="239" t="s">
        <v>34</v>
      </c>
      <c r="DE5" s="240" t="s">
        <v>34</v>
      </c>
      <c r="DF5" s="241" t="s">
        <v>44</v>
      </c>
      <c r="DG5" s="242" t="s">
        <v>123</v>
      </c>
      <c r="DH5" s="242" t="s">
        <v>123</v>
      </c>
      <c r="DI5" s="242" t="s">
        <v>123</v>
      </c>
      <c r="DJ5" s="238" t="s">
        <v>96</v>
      </c>
      <c r="DK5" s="235" t="s">
        <v>30</v>
      </c>
      <c r="DL5" s="236" t="s">
        <v>44</v>
      </c>
      <c r="DM5" s="236" t="s">
        <v>44</v>
      </c>
      <c r="DN5" s="236" t="s">
        <v>44</v>
      </c>
      <c r="DO5" s="236" t="s">
        <v>44</v>
      </c>
      <c r="DP5" s="240" t="s">
        <v>61</v>
      </c>
      <c r="DQ5" s="243" t="s">
        <v>42</v>
      </c>
      <c r="DR5" s="235" t="s">
        <v>123</v>
      </c>
      <c r="DS5" s="236" t="s">
        <v>60</v>
      </c>
      <c r="DT5" s="236" t="s">
        <v>60</v>
      </c>
      <c r="DU5" s="236" t="s">
        <v>60</v>
      </c>
      <c r="DV5" s="236" t="s">
        <v>60</v>
      </c>
      <c r="DW5" s="236" t="s">
        <v>60</v>
      </c>
      <c r="DX5" s="244" t="s">
        <v>96</v>
      </c>
    </row>
    <row r="6" spans="1:128" s="401" customFormat="1" ht="11.65" x14ac:dyDescent="0.35">
      <c r="A6" s="365">
        <v>27708</v>
      </c>
      <c r="B6" s="366"/>
      <c r="C6" s="366">
        <v>2020</v>
      </c>
      <c r="D6" s="367" t="s">
        <v>268</v>
      </c>
      <c r="E6" s="368" t="s">
        <v>151</v>
      </c>
      <c r="F6" s="369"/>
      <c r="G6" s="370" t="s">
        <v>39</v>
      </c>
      <c r="H6" s="371"/>
      <c r="I6" s="372"/>
      <c r="J6" s="372"/>
      <c r="K6" s="372">
        <v>0.9</v>
      </c>
      <c r="L6" s="372"/>
      <c r="M6" s="372"/>
      <c r="N6" s="372">
        <v>0.1</v>
      </c>
      <c r="O6" s="371" t="s">
        <v>150</v>
      </c>
      <c r="P6" s="373"/>
      <c r="Q6" s="374"/>
      <c r="R6" s="375">
        <v>0</v>
      </c>
      <c r="S6" s="376">
        <v>8200000</v>
      </c>
      <c r="T6" s="376">
        <v>0</v>
      </c>
      <c r="U6" s="376">
        <v>24600000</v>
      </c>
      <c r="V6" s="376">
        <v>0</v>
      </c>
      <c r="W6" s="376">
        <v>0</v>
      </c>
      <c r="X6" s="376">
        <v>0</v>
      </c>
      <c r="Y6" s="376">
        <v>0</v>
      </c>
      <c r="Z6" s="376">
        <v>0</v>
      </c>
      <c r="AA6" s="376">
        <v>0</v>
      </c>
      <c r="AB6" s="376">
        <v>8200000</v>
      </c>
      <c r="AC6" s="376">
        <v>0</v>
      </c>
      <c r="AD6" s="376">
        <v>0</v>
      </c>
      <c r="AE6" s="376"/>
      <c r="AF6" s="377">
        <v>30000000</v>
      </c>
      <c r="AG6" s="378" t="s">
        <v>181</v>
      </c>
      <c r="AH6" s="379">
        <v>0.3</v>
      </c>
      <c r="AI6" s="376">
        <v>22230000</v>
      </c>
      <c r="AJ6" s="376">
        <v>7100000</v>
      </c>
      <c r="AK6" s="380">
        <v>8887500</v>
      </c>
      <c r="AL6" s="381" t="s">
        <v>39</v>
      </c>
      <c r="AM6" s="382"/>
      <c r="AN6" s="375">
        <v>38600000</v>
      </c>
      <c r="AO6" s="376">
        <v>32000000</v>
      </c>
      <c r="AP6" s="379"/>
      <c r="AQ6" s="383" t="s">
        <v>92</v>
      </c>
      <c r="AR6" s="383" t="s">
        <v>106</v>
      </c>
      <c r="AS6" s="383" t="s">
        <v>52</v>
      </c>
      <c r="AT6" s="384"/>
      <c r="AU6" s="385">
        <v>4000000</v>
      </c>
      <c r="AV6" s="386">
        <v>1</v>
      </c>
      <c r="AW6" s="386">
        <v>0</v>
      </c>
      <c r="AX6" s="386">
        <v>0.2</v>
      </c>
      <c r="AY6" s="386">
        <v>0</v>
      </c>
      <c r="AZ6" s="380">
        <v>4000000</v>
      </c>
      <c r="BA6" s="382" t="s">
        <v>52</v>
      </c>
      <c r="BB6" s="387" t="s">
        <v>52</v>
      </c>
      <c r="BC6" s="379">
        <v>0.5</v>
      </c>
      <c r="BD6" s="379">
        <v>0.1</v>
      </c>
      <c r="BE6" s="379">
        <v>0.1</v>
      </c>
      <c r="BF6" s="379">
        <v>0.05</v>
      </c>
      <c r="BG6" s="379">
        <v>0.25</v>
      </c>
      <c r="BH6" s="379">
        <v>0.01</v>
      </c>
      <c r="BI6" s="388"/>
      <c r="BJ6" s="389" t="s">
        <v>92</v>
      </c>
      <c r="BK6" s="389"/>
      <c r="BL6" s="374"/>
      <c r="BM6" s="374"/>
      <c r="BN6" s="374"/>
      <c r="BO6" s="374"/>
      <c r="BP6" s="374"/>
      <c r="BQ6" s="374"/>
      <c r="BR6" s="374"/>
      <c r="BS6" s="374"/>
      <c r="BT6" s="374"/>
      <c r="BU6" s="374"/>
      <c r="BV6" s="374"/>
      <c r="BW6" s="374"/>
      <c r="BX6" s="374"/>
      <c r="BY6" s="374"/>
      <c r="BZ6" s="374"/>
      <c r="CA6" s="374"/>
      <c r="CB6" s="374"/>
      <c r="CC6" s="374"/>
      <c r="CD6" s="374"/>
      <c r="CE6" s="374"/>
      <c r="CF6" s="374"/>
      <c r="CG6" s="374"/>
      <c r="CH6" s="390"/>
      <c r="CI6" s="380"/>
      <c r="CJ6" s="380"/>
      <c r="CK6" s="380"/>
      <c r="CL6" s="380"/>
      <c r="CM6" s="380"/>
      <c r="CN6" s="380"/>
      <c r="CO6" s="380"/>
      <c r="CP6" s="380"/>
      <c r="CQ6" s="380"/>
      <c r="CR6" s="380"/>
      <c r="CS6" s="391"/>
      <c r="CT6" s="392"/>
      <c r="CU6" s="379"/>
      <c r="CV6" s="380"/>
      <c r="CW6" s="380"/>
      <c r="CX6" s="380"/>
      <c r="CY6" s="380"/>
      <c r="CZ6" s="380"/>
      <c r="DA6" s="380"/>
      <c r="DB6" s="393" t="s">
        <v>42</v>
      </c>
      <c r="DC6" s="394"/>
      <c r="DD6" s="395"/>
      <c r="DE6" s="396"/>
      <c r="DF6" s="397"/>
      <c r="DG6" s="393" t="s">
        <v>42</v>
      </c>
      <c r="DH6" s="393" t="s">
        <v>42</v>
      </c>
      <c r="DI6" s="393" t="s">
        <v>42</v>
      </c>
      <c r="DJ6" s="394"/>
      <c r="DK6" s="390"/>
      <c r="DL6" s="379"/>
      <c r="DM6" s="379"/>
      <c r="DN6" s="379"/>
      <c r="DO6" s="379"/>
      <c r="DP6" s="398"/>
      <c r="DQ6" s="399" t="s">
        <v>42</v>
      </c>
      <c r="DR6" s="400" t="s">
        <v>42</v>
      </c>
      <c r="DS6" s="379"/>
      <c r="DT6" s="379"/>
      <c r="DU6" s="379"/>
      <c r="DV6" s="379"/>
      <c r="DW6" s="379"/>
      <c r="DX6" s="388"/>
    </row>
    <row r="7" spans="1:128" s="401" customFormat="1" ht="11.65" x14ac:dyDescent="0.35">
      <c r="A7" s="365">
        <v>27708</v>
      </c>
      <c r="B7" s="396"/>
      <c r="C7" s="366">
        <v>2017</v>
      </c>
      <c r="D7" s="367" t="s">
        <v>268</v>
      </c>
      <c r="E7" s="368" t="s">
        <v>151</v>
      </c>
      <c r="F7" s="369"/>
      <c r="G7" s="370" t="s">
        <v>39</v>
      </c>
      <c r="H7" s="371"/>
      <c r="I7" s="372"/>
      <c r="J7" s="372"/>
      <c r="K7" s="372">
        <v>1</v>
      </c>
      <c r="L7" s="372"/>
      <c r="M7" s="372"/>
      <c r="N7" s="372"/>
      <c r="O7" s="371"/>
      <c r="P7" s="373"/>
      <c r="Q7" s="402"/>
      <c r="R7" s="375">
        <v>0</v>
      </c>
      <c r="S7" s="376">
        <v>4000000</v>
      </c>
      <c r="T7" s="376">
        <v>0</v>
      </c>
      <c r="U7" s="376">
        <v>10000000</v>
      </c>
      <c r="V7" s="376">
        <v>0</v>
      </c>
      <c r="W7" s="376">
        <v>0</v>
      </c>
      <c r="X7" s="376">
        <v>0</v>
      </c>
      <c r="Y7" s="376">
        <v>0</v>
      </c>
      <c r="Z7" s="376">
        <v>0</v>
      </c>
      <c r="AA7" s="376">
        <v>0</v>
      </c>
      <c r="AB7" s="376">
        <v>1000000</v>
      </c>
      <c r="AC7" s="376">
        <v>0</v>
      </c>
      <c r="AD7" s="376">
        <v>2000000</v>
      </c>
      <c r="AE7" s="380">
        <v>3600000</v>
      </c>
      <c r="AF7" s="377">
        <v>18000000</v>
      </c>
      <c r="AG7" s="378" t="s">
        <v>92</v>
      </c>
      <c r="AH7" s="379"/>
      <c r="AI7" s="376">
        <v>20000000</v>
      </c>
      <c r="AJ7" s="376">
        <v>4000000</v>
      </c>
      <c r="AK7" s="380">
        <v>6000000</v>
      </c>
      <c r="AL7" s="381" t="s">
        <v>39</v>
      </c>
      <c r="AM7" s="382"/>
      <c r="AN7" s="375"/>
      <c r="AO7" s="376"/>
      <c r="AP7" s="379">
        <v>0.4</v>
      </c>
      <c r="AQ7" s="383" t="s">
        <v>92</v>
      </c>
      <c r="AR7" s="383" t="s">
        <v>106</v>
      </c>
      <c r="AS7" s="383" t="s">
        <v>52</v>
      </c>
      <c r="AT7" s="384"/>
      <c r="AU7" s="385">
        <v>2000000</v>
      </c>
      <c r="AV7" s="386">
        <v>1</v>
      </c>
      <c r="AW7" s="386">
        <v>0</v>
      </c>
      <c r="AX7" s="386">
        <v>0</v>
      </c>
      <c r="AY7" s="386">
        <v>0</v>
      </c>
      <c r="AZ7" s="380">
        <v>3600000</v>
      </c>
      <c r="BA7" s="382" t="s">
        <v>52</v>
      </c>
      <c r="BB7" s="387" t="s">
        <v>52</v>
      </c>
      <c r="BC7" s="379">
        <v>0.5</v>
      </c>
      <c r="BD7" s="379">
        <v>0.1</v>
      </c>
      <c r="BE7" s="379">
        <v>0.1</v>
      </c>
      <c r="BF7" s="379">
        <v>0.05</v>
      </c>
      <c r="BG7" s="379">
        <v>0.25</v>
      </c>
      <c r="BH7" s="379">
        <v>0</v>
      </c>
      <c r="BI7" s="388"/>
      <c r="BJ7" s="389"/>
      <c r="BK7" s="389"/>
      <c r="BL7" s="402"/>
      <c r="BM7" s="402"/>
      <c r="BN7" s="402"/>
      <c r="BO7" s="402"/>
      <c r="BP7" s="402"/>
      <c r="BQ7" s="402"/>
      <c r="BR7" s="402"/>
      <c r="BS7" s="402"/>
      <c r="BT7" s="402"/>
      <c r="BU7" s="402"/>
      <c r="BV7" s="402"/>
      <c r="BW7" s="402"/>
      <c r="BX7" s="402"/>
      <c r="BY7" s="402"/>
      <c r="BZ7" s="402"/>
      <c r="CA7" s="402"/>
      <c r="CB7" s="402"/>
      <c r="CC7" s="402"/>
      <c r="CD7" s="402"/>
      <c r="CE7" s="402"/>
      <c r="CF7" s="402"/>
      <c r="CG7" s="402"/>
      <c r="CH7" s="390"/>
      <c r="CI7" s="380"/>
      <c r="CJ7" s="380"/>
      <c r="CK7" s="380"/>
      <c r="CL7" s="380"/>
      <c r="CM7" s="380"/>
      <c r="CN7" s="380"/>
      <c r="CO7" s="380"/>
      <c r="CP7" s="380"/>
      <c r="CQ7" s="380"/>
      <c r="CR7" s="380"/>
      <c r="CS7" s="391"/>
      <c r="CT7" s="392"/>
      <c r="CU7" s="379"/>
      <c r="CV7" s="380"/>
      <c r="CW7" s="380"/>
      <c r="CX7" s="380"/>
      <c r="CY7" s="380"/>
      <c r="CZ7" s="380"/>
      <c r="DA7" s="380"/>
      <c r="DB7" s="393" t="s">
        <v>42</v>
      </c>
      <c r="DC7" s="394"/>
      <c r="DD7" s="395"/>
      <c r="DE7" s="396"/>
      <c r="DF7" s="397"/>
      <c r="DG7" s="393" t="s">
        <v>42</v>
      </c>
      <c r="DH7" s="393" t="s">
        <v>42</v>
      </c>
      <c r="DI7" s="393" t="s">
        <v>42</v>
      </c>
      <c r="DJ7" s="394"/>
      <c r="DK7" s="390"/>
      <c r="DL7" s="379"/>
      <c r="DM7" s="379"/>
      <c r="DN7" s="379"/>
      <c r="DO7" s="379"/>
      <c r="DP7" s="398"/>
      <c r="DQ7" s="399" t="s">
        <v>42</v>
      </c>
      <c r="DR7" s="400" t="s">
        <v>42</v>
      </c>
      <c r="DS7" s="379"/>
      <c r="DT7" s="379"/>
      <c r="DU7" s="379"/>
      <c r="DV7" s="379"/>
      <c r="DW7" s="379"/>
      <c r="DX7" s="388"/>
    </row>
    <row r="8" spans="1:128" s="401" customFormat="1" ht="11.65" x14ac:dyDescent="0.35">
      <c r="A8" s="365">
        <v>27708</v>
      </c>
      <c r="B8" s="396"/>
      <c r="C8" s="366">
        <v>2015</v>
      </c>
      <c r="D8" s="367" t="s">
        <v>268</v>
      </c>
      <c r="E8" s="368" t="s">
        <v>151</v>
      </c>
      <c r="F8" s="369"/>
      <c r="G8" s="370" t="s">
        <v>39</v>
      </c>
      <c r="H8" s="371"/>
      <c r="I8" s="372"/>
      <c r="J8" s="372"/>
      <c r="K8" s="372">
        <v>1</v>
      </c>
      <c r="L8" s="372"/>
      <c r="M8" s="372"/>
      <c r="N8" s="372"/>
      <c r="O8" s="371"/>
      <c r="P8" s="373"/>
      <c r="Q8" s="402"/>
      <c r="R8" s="375">
        <v>0</v>
      </c>
      <c r="S8" s="376">
        <v>0</v>
      </c>
      <c r="T8" s="376">
        <v>0</v>
      </c>
      <c r="U8" s="376">
        <v>0</v>
      </c>
      <c r="V8" s="376">
        <v>0</v>
      </c>
      <c r="W8" s="376">
        <v>0</v>
      </c>
      <c r="X8" s="376">
        <v>0</v>
      </c>
      <c r="Y8" s="376">
        <v>0</v>
      </c>
      <c r="Z8" s="376">
        <v>0</v>
      </c>
      <c r="AA8" s="376">
        <v>0</v>
      </c>
      <c r="AB8" s="376">
        <v>0</v>
      </c>
      <c r="AC8" s="376">
        <v>0</v>
      </c>
      <c r="AD8" s="376">
        <v>1000000</v>
      </c>
      <c r="AE8" s="380">
        <v>1500000</v>
      </c>
      <c r="AF8" s="377">
        <v>0</v>
      </c>
      <c r="AG8" s="378"/>
      <c r="AH8" s="379"/>
      <c r="AI8" s="376">
        <v>1000000</v>
      </c>
      <c r="AJ8" s="376">
        <v>800000</v>
      </c>
      <c r="AK8" s="380">
        <v>1500000</v>
      </c>
      <c r="AL8" s="381" t="s">
        <v>39</v>
      </c>
      <c r="AM8" s="382"/>
      <c r="AN8" s="375"/>
      <c r="AO8" s="376"/>
      <c r="AP8" s="379">
        <v>0</v>
      </c>
      <c r="AQ8" s="383" t="s">
        <v>52</v>
      </c>
      <c r="AR8" s="383" t="s">
        <v>106</v>
      </c>
      <c r="AS8" s="383" t="s">
        <v>52</v>
      </c>
      <c r="AT8" s="384"/>
      <c r="AU8" s="385">
        <v>2000000</v>
      </c>
      <c r="AV8" s="386">
        <v>1</v>
      </c>
      <c r="AW8" s="386">
        <v>0</v>
      </c>
      <c r="AX8" s="386">
        <v>0</v>
      </c>
      <c r="AY8" s="386">
        <v>0</v>
      </c>
      <c r="AZ8" s="380">
        <v>1500000</v>
      </c>
      <c r="BA8" s="382" t="s">
        <v>52</v>
      </c>
      <c r="BB8" s="387" t="s">
        <v>52</v>
      </c>
      <c r="BC8" s="379">
        <v>0.6</v>
      </c>
      <c r="BD8" s="379">
        <v>0.1</v>
      </c>
      <c r="BE8" s="379">
        <v>0.05</v>
      </c>
      <c r="BF8" s="379">
        <v>0</v>
      </c>
      <c r="BG8" s="379">
        <v>0.25</v>
      </c>
      <c r="BH8" s="379">
        <v>0</v>
      </c>
      <c r="BI8" s="388"/>
      <c r="BJ8" s="389"/>
      <c r="BK8" s="389"/>
      <c r="BL8" s="402"/>
      <c r="BM8" s="402"/>
      <c r="BN8" s="402"/>
      <c r="BO8" s="402"/>
      <c r="BP8" s="402"/>
      <c r="BQ8" s="402"/>
      <c r="BR8" s="402"/>
      <c r="BS8" s="402"/>
      <c r="BT8" s="402"/>
      <c r="BU8" s="402"/>
      <c r="BV8" s="402"/>
      <c r="BW8" s="402"/>
      <c r="BX8" s="402"/>
      <c r="BY8" s="402"/>
      <c r="BZ8" s="402"/>
      <c r="CA8" s="402"/>
      <c r="CB8" s="402"/>
      <c r="CC8" s="402"/>
      <c r="CD8" s="402"/>
      <c r="CE8" s="402"/>
      <c r="CF8" s="402"/>
      <c r="CG8" s="402"/>
      <c r="CH8" s="390"/>
      <c r="CI8" s="380"/>
      <c r="CJ8" s="380"/>
      <c r="CK8" s="380"/>
      <c r="CL8" s="380"/>
      <c r="CM8" s="380"/>
      <c r="CN8" s="380"/>
      <c r="CO8" s="380"/>
      <c r="CP8" s="380"/>
      <c r="CQ8" s="380"/>
      <c r="CR8" s="380"/>
      <c r="CS8" s="391"/>
      <c r="CT8" s="392"/>
      <c r="CU8" s="379"/>
      <c r="CV8" s="380"/>
      <c r="CW8" s="380"/>
      <c r="CX8" s="380"/>
      <c r="CY8" s="380"/>
      <c r="CZ8" s="380"/>
      <c r="DA8" s="380"/>
      <c r="DB8" s="393" t="s">
        <v>42</v>
      </c>
      <c r="DC8" s="394"/>
      <c r="DD8" s="395"/>
      <c r="DE8" s="396"/>
      <c r="DF8" s="397"/>
      <c r="DG8" s="393" t="s">
        <v>42</v>
      </c>
      <c r="DH8" s="393" t="s">
        <v>42</v>
      </c>
      <c r="DI8" s="393" t="s">
        <v>42</v>
      </c>
      <c r="DJ8" s="394"/>
      <c r="DK8" s="390"/>
      <c r="DL8" s="379"/>
      <c r="DM8" s="379"/>
      <c r="DN8" s="379"/>
      <c r="DO8" s="379"/>
      <c r="DP8" s="398"/>
      <c r="DQ8" s="399" t="s">
        <v>42</v>
      </c>
      <c r="DR8" s="400" t="s">
        <v>42</v>
      </c>
      <c r="DS8" s="379"/>
      <c r="DT8" s="379"/>
      <c r="DU8" s="379"/>
      <c r="DV8" s="379"/>
      <c r="DW8" s="379"/>
      <c r="DX8" s="388"/>
    </row>
    <row r="9" spans="1:128" s="351" customFormat="1" ht="11.65" x14ac:dyDescent="0.35">
      <c r="A9" s="327"/>
      <c r="B9" s="328"/>
      <c r="C9" s="328"/>
      <c r="D9" s="329"/>
      <c r="E9" s="330"/>
      <c r="F9" s="331"/>
      <c r="G9" s="332"/>
      <c r="H9" s="333"/>
      <c r="I9" s="334"/>
      <c r="J9" s="334"/>
      <c r="K9" s="334"/>
      <c r="L9" s="334"/>
      <c r="M9" s="334"/>
      <c r="N9" s="334"/>
      <c r="O9" s="333"/>
      <c r="P9" s="335"/>
      <c r="Q9" s="246"/>
      <c r="R9" s="336"/>
      <c r="S9" s="337"/>
      <c r="T9" s="337"/>
      <c r="U9" s="337"/>
      <c r="V9" s="337"/>
      <c r="W9" s="337"/>
      <c r="X9" s="337"/>
      <c r="Y9" s="337"/>
      <c r="Z9" s="337"/>
      <c r="AA9" s="337"/>
      <c r="AB9" s="337"/>
      <c r="AC9" s="337"/>
      <c r="AD9" s="337"/>
      <c r="AE9" s="347"/>
      <c r="AF9" s="338"/>
      <c r="AG9" s="339"/>
      <c r="AH9" s="340"/>
      <c r="AI9" s="337"/>
      <c r="AJ9" s="337"/>
      <c r="AK9" s="347"/>
      <c r="AL9" s="341"/>
      <c r="AM9" s="342"/>
      <c r="AN9" s="336"/>
      <c r="AO9" s="337"/>
      <c r="AP9" s="340"/>
      <c r="AQ9" s="343"/>
      <c r="AR9" s="343"/>
      <c r="AS9" s="343"/>
      <c r="AT9" s="344"/>
      <c r="AU9" s="345"/>
      <c r="AV9" s="346"/>
      <c r="AW9" s="346"/>
      <c r="AX9" s="346"/>
      <c r="AY9" s="346"/>
      <c r="AZ9" s="347"/>
      <c r="BA9" s="342"/>
      <c r="BB9" s="348"/>
      <c r="BC9" s="340"/>
      <c r="BD9" s="340"/>
      <c r="BE9" s="340"/>
      <c r="BF9" s="340"/>
      <c r="BG9" s="340"/>
      <c r="BH9" s="340"/>
      <c r="BI9" s="349"/>
      <c r="BJ9" s="350"/>
      <c r="BK9" s="350"/>
      <c r="BL9" s="246"/>
      <c r="BM9" s="246"/>
      <c r="BN9" s="246"/>
      <c r="BO9" s="246"/>
      <c r="BP9" s="246"/>
      <c r="BQ9" s="246"/>
      <c r="BR9" s="246"/>
      <c r="BS9" s="246"/>
      <c r="BT9" s="246"/>
      <c r="BU9" s="246"/>
      <c r="BV9" s="246"/>
      <c r="BW9" s="246"/>
      <c r="BX9" s="246"/>
      <c r="BY9" s="246"/>
      <c r="BZ9" s="246"/>
      <c r="CA9" s="246"/>
      <c r="CB9" s="246"/>
      <c r="CC9" s="246"/>
      <c r="CD9" s="246"/>
      <c r="CE9" s="246"/>
      <c r="CF9" s="246"/>
      <c r="CG9" s="246"/>
      <c r="CH9" s="354"/>
      <c r="CI9" s="355"/>
      <c r="CJ9" s="355"/>
      <c r="CK9" s="355"/>
      <c r="CL9" s="355"/>
      <c r="CM9" s="355"/>
      <c r="CN9" s="355"/>
      <c r="CO9" s="355"/>
      <c r="CP9" s="355"/>
      <c r="CQ9" s="355"/>
      <c r="CR9" s="355"/>
      <c r="CS9" s="356"/>
      <c r="CT9" s="517"/>
      <c r="CU9" s="518"/>
      <c r="CV9" s="355"/>
      <c r="CW9" s="355"/>
      <c r="CX9" s="355"/>
      <c r="CY9" s="355"/>
      <c r="CZ9" s="355"/>
      <c r="DA9" s="355"/>
      <c r="DB9" s="355"/>
      <c r="DC9" s="356"/>
      <c r="DD9" s="352"/>
      <c r="DE9" s="353"/>
      <c r="DF9" s="353"/>
      <c r="DG9" s="355"/>
      <c r="DH9" s="355"/>
      <c r="DI9" s="355"/>
      <c r="DJ9" s="356"/>
      <c r="DK9" s="354"/>
      <c r="DL9" s="519"/>
      <c r="DM9" s="519"/>
      <c r="DN9" s="519"/>
      <c r="DO9" s="519"/>
      <c r="DP9" s="353"/>
      <c r="DQ9" s="357"/>
      <c r="DR9" s="354"/>
      <c r="DS9" s="519"/>
      <c r="DT9" s="519"/>
      <c r="DU9" s="519"/>
      <c r="DV9" s="519"/>
      <c r="DW9" s="519"/>
      <c r="DX9" s="520"/>
    </row>
    <row r="10" spans="1:128" s="351" customFormat="1" ht="11.65" x14ac:dyDescent="0.35">
      <c r="A10" s="403"/>
      <c r="B10" s="404"/>
      <c r="C10" s="404"/>
      <c r="D10" s="329"/>
      <c r="E10" s="330"/>
      <c r="F10" s="331"/>
      <c r="G10" s="332"/>
      <c r="H10" s="333"/>
      <c r="I10" s="334"/>
      <c r="J10" s="334"/>
      <c r="K10" s="334"/>
      <c r="L10" s="334"/>
      <c r="M10" s="334"/>
      <c r="N10" s="334"/>
      <c r="O10" s="333"/>
      <c r="P10" s="335"/>
      <c r="R10" s="336"/>
      <c r="S10" s="337"/>
      <c r="T10" s="337"/>
      <c r="U10" s="337"/>
      <c r="V10" s="337"/>
      <c r="W10" s="337"/>
      <c r="X10" s="337"/>
      <c r="Y10" s="337"/>
      <c r="Z10" s="337"/>
      <c r="AA10" s="337"/>
      <c r="AB10" s="337"/>
      <c r="AC10" s="337"/>
      <c r="AD10" s="337"/>
      <c r="AE10" s="347"/>
      <c r="AF10" s="338"/>
      <c r="AG10" s="339"/>
      <c r="AH10" s="340"/>
      <c r="AI10" s="337"/>
      <c r="AJ10" s="337"/>
      <c r="AK10" s="347"/>
      <c r="AL10" s="341"/>
      <c r="AM10" s="342"/>
      <c r="AN10" s="336"/>
      <c r="AO10" s="337"/>
      <c r="AP10" s="340"/>
      <c r="AQ10" s="343"/>
      <c r="AR10" s="343"/>
      <c r="AS10" s="343"/>
      <c r="AT10" s="344"/>
      <c r="AU10" s="345"/>
      <c r="AV10" s="346"/>
      <c r="AW10" s="346"/>
      <c r="AX10" s="346"/>
      <c r="AY10" s="346"/>
      <c r="AZ10" s="347"/>
      <c r="BA10" s="342"/>
      <c r="BB10" s="348"/>
      <c r="BC10" s="340"/>
      <c r="BD10" s="340"/>
      <c r="BE10" s="340"/>
      <c r="BF10" s="340"/>
      <c r="BG10" s="340"/>
      <c r="BH10" s="340"/>
      <c r="BI10" s="349"/>
      <c r="BJ10" s="350"/>
      <c r="BK10" s="350"/>
      <c r="CH10" s="360"/>
      <c r="CI10" s="361"/>
      <c r="CJ10" s="361"/>
      <c r="CK10" s="361"/>
      <c r="CL10" s="361"/>
      <c r="CM10" s="361"/>
      <c r="CN10" s="361"/>
      <c r="CO10" s="361"/>
      <c r="CP10" s="361"/>
      <c r="CQ10" s="361"/>
      <c r="CR10" s="361"/>
      <c r="CS10" s="362"/>
      <c r="CT10" s="360"/>
      <c r="CU10" s="361"/>
      <c r="CV10" s="361"/>
      <c r="CW10" s="361"/>
      <c r="CX10" s="361"/>
      <c r="CY10" s="361"/>
      <c r="CZ10" s="361"/>
      <c r="DA10" s="361"/>
      <c r="DB10" s="361"/>
      <c r="DC10" s="362"/>
      <c r="DD10" s="358"/>
      <c r="DE10" s="359"/>
      <c r="DF10" s="359"/>
      <c r="DG10" s="361"/>
      <c r="DH10" s="361"/>
      <c r="DI10" s="361"/>
      <c r="DJ10" s="362"/>
      <c r="DK10" s="360"/>
      <c r="DL10" s="361"/>
      <c r="DM10" s="361"/>
      <c r="DN10" s="361"/>
      <c r="DO10" s="361"/>
      <c r="DP10" s="359"/>
      <c r="DQ10" s="363"/>
      <c r="DR10" s="360"/>
      <c r="DS10" s="361"/>
      <c r="DT10" s="361"/>
      <c r="DU10" s="361"/>
      <c r="DV10" s="361"/>
      <c r="DW10" s="361"/>
      <c r="DX10" s="362"/>
    </row>
    <row r="11" spans="1:128" s="351" customFormat="1" ht="11.65" x14ac:dyDescent="0.35">
      <c r="A11" s="403"/>
      <c r="B11" s="404"/>
      <c r="C11" s="404"/>
      <c r="D11" s="329"/>
      <c r="E11" s="330"/>
      <c r="F11" s="331"/>
      <c r="G11" s="332"/>
      <c r="H11" s="333"/>
      <c r="I11" s="334"/>
      <c r="J11" s="334"/>
      <c r="K11" s="334"/>
      <c r="L11" s="334"/>
      <c r="M11" s="334"/>
      <c r="N11" s="334"/>
      <c r="O11" s="333"/>
      <c r="P11" s="335"/>
      <c r="R11" s="336"/>
      <c r="S11" s="337"/>
      <c r="T11" s="337"/>
      <c r="U11" s="337"/>
      <c r="V11" s="337"/>
      <c r="W11" s="337"/>
      <c r="X11" s="337"/>
      <c r="Y11" s="337"/>
      <c r="Z11" s="337"/>
      <c r="AA11" s="337"/>
      <c r="AB11" s="337"/>
      <c r="AC11" s="337"/>
      <c r="AD11" s="337"/>
      <c r="AE11" s="347"/>
      <c r="AF11" s="338"/>
      <c r="AG11" s="339"/>
      <c r="AH11" s="340"/>
      <c r="AI11" s="337"/>
      <c r="AJ11" s="337"/>
      <c r="AK11" s="347"/>
      <c r="AL11" s="341"/>
      <c r="AM11" s="342"/>
      <c r="AN11" s="336"/>
      <c r="AO11" s="337"/>
      <c r="AP11" s="340"/>
      <c r="AQ11" s="343"/>
      <c r="AR11" s="343"/>
      <c r="AS11" s="343"/>
      <c r="AT11" s="344"/>
      <c r="AU11" s="345"/>
      <c r="AV11" s="346"/>
      <c r="AW11" s="346"/>
      <c r="AX11" s="346"/>
      <c r="AY11" s="346"/>
      <c r="AZ11" s="347"/>
      <c r="BA11" s="342"/>
      <c r="BB11" s="348"/>
      <c r="BC11" s="340"/>
      <c r="BD11" s="340"/>
      <c r="BE11" s="340"/>
      <c r="BF11" s="340"/>
      <c r="BG11" s="340"/>
      <c r="BH11" s="340"/>
      <c r="BI11" s="349"/>
      <c r="BJ11" s="350"/>
      <c r="BK11" s="350"/>
      <c r="CH11" s="360"/>
      <c r="CI11" s="361"/>
      <c r="CJ11" s="361"/>
      <c r="CK11" s="361"/>
      <c r="CL11" s="361"/>
      <c r="CM11" s="361"/>
      <c r="CN11" s="361"/>
      <c r="CO11" s="361"/>
      <c r="CP11" s="361"/>
      <c r="CQ11" s="361"/>
      <c r="CR11" s="361"/>
      <c r="CS11" s="362"/>
      <c r="CT11" s="360"/>
      <c r="CU11" s="361"/>
      <c r="CV11" s="361"/>
      <c r="CW11" s="361"/>
      <c r="CX11" s="361"/>
      <c r="CY11" s="361"/>
      <c r="CZ11" s="361"/>
      <c r="DA11" s="361"/>
      <c r="DB11" s="361"/>
      <c r="DC11" s="362"/>
      <c r="DD11" s="358"/>
      <c r="DE11" s="359"/>
      <c r="DF11" s="359"/>
      <c r="DG11" s="361"/>
      <c r="DH11" s="361"/>
      <c r="DI11" s="361"/>
      <c r="DJ11" s="362"/>
      <c r="DK11" s="360"/>
      <c r="DL11" s="361"/>
      <c r="DM11" s="361"/>
      <c r="DN11" s="361"/>
      <c r="DO11" s="361"/>
      <c r="DP11" s="359"/>
      <c r="DQ11" s="363"/>
      <c r="DR11" s="360"/>
      <c r="DS11" s="361"/>
      <c r="DT11" s="361"/>
      <c r="DU11" s="361"/>
      <c r="DV11" s="361"/>
      <c r="DW11" s="361"/>
      <c r="DX11" s="362"/>
    </row>
    <row r="12" spans="1:128" s="351" customFormat="1" ht="11.65" x14ac:dyDescent="0.35">
      <c r="A12" s="403"/>
      <c r="B12" s="404"/>
      <c r="C12" s="404"/>
      <c r="D12" s="329"/>
      <c r="E12" s="330"/>
      <c r="F12" s="331"/>
      <c r="G12" s="332"/>
      <c r="H12" s="333"/>
      <c r="I12" s="334"/>
      <c r="J12" s="334"/>
      <c r="K12" s="334"/>
      <c r="L12" s="334"/>
      <c r="M12" s="334"/>
      <c r="N12" s="334"/>
      <c r="O12" s="333"/>
      <c r="P12" s="335"/>
      <c r="R12" s="336"/>
      <c r="S12" s="337"/>
      <c r="T12" s="337"/>
      <c r="U12" s="337"/>
      <c r="V12" s="337"/>
      <c r="W12" s="337"/>
      <c r="X12" s="337"/>
      <c r="Y12" s="337"/>
      <c r="Z12" s="337"/>
      <c r="AA12" s="337"/>
      <c r="AB12" s="337"/>
      <c r="AC12" s="337"/>
      <c r="AD12" s="337"/>
      <c r="AE12" s="347"/>
      <c r="AF12" s="338"/>
      <c r="AG12" s="339"/>
      <c r="AH12" s="340"/>
      <c r="AI12" s="337"/>
      <c r="AJ12" s="337"/>
      <c r="AK12" s="347"/>
      <c r="AL12" s="341"/>
      <c r="AM12" s="342"/>
      <c r="AN12" s="336"/>
      <c r="AO12" s="337"/>
      <c r="AP12" s="340"/>
      <c r="AQ12" s="343"/>
      <c r="AR12" s="343"/>
      <c r="AS12" s="343"/>
      <c r="AT12" s="344"/>
      <c r="AU12" s="345"/>
      <c r="AV12" s="346"/>
      <c r="AW12" s="346"/>
      <c r="AX12" s="346"/>
      <c r="AY12" s="346"/>
      <c r="AZ12" s="347"/>
      <c r="BA12" s="342"/>
      <c r="BB12" s="348"/>
      <c r="BC12" s="340"/>
      <c r="BD12" s="340"/>
      <c r="BE12" s="340"/>
      <c r="BF12" s="340"/>
      <c r="BG12" s="340"/>
      <c r="BH12" s="340"/>
      <c r="BI12" s="349"/>
      <c r="BJ12" s="350"/>
      <c r="BK12" s="350"/>
      <c r="CH12" s="360"/>
      <c r="CI12" s="361"/>
      <c r="CJ12" s="361"/>
      <c r="CK12" s="361"/>
      <c r="CL12" s="361"/>
      <c r="CM12" s="361"/>
      <c r="CN12" s="361"/>
      <c r="CO12" s="361"/>
      <c r="CP12" s="361"/>
      <c r="CQ12" s="361"/>
      <c r="CR12" s="361"/>
      <c r="CS12" s="362"/>
      <c r="CT12" s="360"/>
      <c r="CU12" s="361"/>
      <c r="CV12" s="361"/>
      <c r="CW12" s="361"/>
      <c r="CX12" s="361"/>
      <c r="CY12" s="361"/>
      <c r="CZ12" s="361"/>
      <c r="DA12" s="361"/>
      <c r="DB12" s="361"/>
      <c r="DC12" s="362"/>
      <c r="DD12" s="358"/>
      <c r="DE12" s="359"/>
      <c r="DF12" s="359"/>
      <c r="DG12" s="361"/>
      <c r="DH12" s="361"/>
      <c r="DI12" s="361"/>
      <c r="DJ12" s="362"/>
      <c r="DK12" s="360"/>
      <c r="DL12" s="361"/>
      <c r="DM12" s="361"/>
      <c r="DN12" s="361"/>
      <c r="DO12" s="361"/>
      <c r="DP12" s="359"/>
      <c r="DQ12" s="363"/>
      <c r="DR12" s="360"/>
      <c r="DS12" s="361"/>
      <c r="DT12" s="361"/>
      <c r="DU12" s="361"/>
      <c r="DV12" s="361"/>
      <c r="DW12" s="361"/>
      <c r="DX12" s="362"/>
    </row>
    <row r="13" spans="1:128" s="351" customFormat="1" ht="11.65" x14ac:dyDescent="0.35">
      <c r="A13" s="403"/>
      <c r="B13" s="404"/>
      <c r="C13" s="404"/>
      <c r="D13" s="329"/>
      <c r="E13" s="330"/>
      <c r="F13" s="331"/>
      <c r="G13" s="332"/>
      <c r="H13" s="333"/>
      <c r="I13" s="334"/>
      <c r="J13" s="334"/>
      <c r="K13" s="334"/>
      <c r="L13" s="334"/>
      <c r="M13" s="334"/>
      <c r="N13" s="334"/>
      <c r="O13" s="333"/>
      <c r="P13" s="335"/>
      <c r="R13" s="336"/>
      <c r="S13" s="337"/>
      <c r="T13" s="337"/>
      <c r="U13" s="337"/>
      <c r="V13" s="337"/>
      <c r="W13" s="337"/>
      <c r="X13" s="337"/>
      <c r="Y13" s="337"/>
      <c r="Z13" s="337"/>
      <c r="AA13" s="337"/>
      <c r="AB13" s="337"/>
      <c r="AC13" s="337"/>
      <c r="AD13" s="337"/>
      <c r="AE13" s="347"/>
      <c r="AF13" s="338"/>
      <c r="AG13" s="339"/>
      <c r="AH13" s="340"/>
      <c r="AI13" s="337"/>
      <c r="AJ13" s="337"/>
      <c r="AK13" s="347"/>
      <c r="AL13" s="341"/>
      <c r="AM13" s="342"/>
      <c r="AN13" s="336"/>
      <c r="AO13" s="337"/>
      <c r="AP13" s="340"/>
      <c r="AQ13" s="343"/>
      <c r="AR13" s="343"/>
      <c r="AS13" s="343"/>
      <c r="AT13" s="344"/>
      <c r="AU13" s="345"/>
      <c r="AV13" s="346"/>
      <c r="AW13" s="346"/>
      <c r="AX13" s="346"/>
      <c r="AY13" s="346"/>
      <c r="AZ13" s="347"/>
      <c r="BA13" s="342"/>
      <c r="BB13" s="348"/>
      <c r="BC13" s="340"/>
      <c r="BD13" s="340"/>
      <c r="BE13" s="340"/>
      <c r="BF13" s="340"/>
      <c r="BG13" s="340"/>
      <c r="BH13" s="340"/>
      <c r="BI13" s="349"/>
      <c r="BJ13" s="350"/>
      <c r="BK13" s="350"/>
      <c r="CH13" s="360"/>
      <c r="CI13" s="361"/>
      <c r="CJ13" s="361"/>
      <c r="CK13" s="361"/>
      <c r="CL13" s="361"/>
      <c r="CM13" s="361"/>
      <c r="CN13" s="361"/>
      <c r="CO13" s="361"/>
      <c r="CP13" s="361"/>
      <c r="CQ13" s="361"/>
      <c r="CR13" s="361"/>
      <c r="CS13" s="362"/>
      <c r="CT13" s="360"/>
      <c r="CU13" s="361"/>
      <c r="CV13" s="361"/>
      <c r="CW13" s="361"/>
      <c r="CX13" s="361"/>
      <c r="CY13" s="361"/>
      <c r="CZ13" s="361"/>
      <c r="DA13" s="361"/>
      <c r="DB13" s="361"/>
      <c r="DC13" s="362"/>
      <c r="DD13" s="358"/>
      <c r="DE13" s="359"/>
      <c r="DF13" s="359"/>
      <c r="DG13" s="361"/>
      <c r="DH13" s="361"/>
      <c r="DI13" s="361"/>
      <c r="DJ13" s="362"/>
      <c r="DK13" s="360"/>
      <c r="DL13" s="361"/>
      <c r="DM13" s="361"/>
      <c r="DN13" s="361"/>
      <c r="DO13" s="361"/>
      <c r="DP13" s="359"/>
      <c r="DQ13" s="363"/>
      <c r="DR13" s="360"/>
      <c r="DS13" s="361"/>
      <c r="DT13" s="361"/>
      <c r="DU13" s="361"/>
      <c r="DV13" s="361"/>
      <c r="DW13" s="361"/>
      <c r="DX13" s="362"/>
    </row>
    <row r="14" spans="1:128" s="351" customFormat="1" ht="11.65" x14ac:dyDescent="0.35">
      <c r="A14" s="403"/>
      <c r="B14" s="404"/>
      <c r="C14" s="404"/>
      <c r="D14" s="329"/>
      <c r="E14" s="330"/>
      <c r="F14" s="331"/>
      <c r="G14" s="332"/>
      <c r="H14" s="333"/>
      <c r="I14" s="334"/>
      <c r="J14" s="334"/>
      <c r="K14" s="334"/>
      <c r="L14" s="334"/>
      <c r="M14" s="334"/>
      <c r="N14" s="334"/>
      <c r="O14" s="333"/>
      <c r="P14" s="335"/>
      <c r="R14" s="336"/>
      <c r="S14" s="337"/>
      <c r="T14" s="337"/>
      <c r="U14" s="337"/>
      <c r="V14" s="337"/>
      <c r="W14" s="337"/>
      <c r="X14" s="337"/>
      <c r="Y14" s="337"/>
      <c r="Z14" s="337"/>
      <c r="AA14" s="337"/>
      <c r="AB14" s="337"/>
      <c r="AC14" s="337"/>
      <c r="AD14" s="337"/>
      <c r="AE14" s="347"/>
      <c r="AF14" s="338"/>
      <c r="AG14" s="339"/>
      <c r="AH14" s="340"/>
      <c r="AI14" s="337"/>
      <c r="AJ14" s="337"/>
      <c r="AK14" s="347"/>
      <c r="AL14" s="341"/>
      <c r="AM14" s="342"/>
      <c r="AN14" s="336"/>
      <c r="AO14" s="337"/>
      <c r="AP14" s="340"/>
      <c r="AQ14" s="343"/>
      <c r="AR14" s="343"/>
      <c r="AS14" s="343"/>
      <c r="AT14" s="344"/>
      <c r="AU14" s="345"/>
      <c r="AV14" s="346"/>
      <c r="AW14" s="346"/>
      <c r="AX14" s="346"/>
      <c r="AY14" s="346"/>
      <c r="AZ14" s="347"/>
      <c r="BA14" s="342"/>
      <c r="BB14" s="348"/>
      <c r="BC14" s="340"/>
      <c r="BD14" s="340"/>
      <c r="BE14" s="340"/>
      <c r="BF14" s="340"/>
      <c r="BG14" s="340"/>
      <c r="BH14" s="340"/>
      <c r="BI14" s="349"/>
      <c r="BJ14" s="350"/>
      <c r="BK14" s="350"/>
      <c r="CH14" s="360"/>
      <c r="CI14" s="361"/>
      <c r="CJ14" s="361"/>
      <c r="CK14" s="361"/>
      <c r="CL14" s="361"/>
      <c r="CM14" s="361"/>
      <c r="CN14" s="361"/>
      <c r="CO14" s="361"/>
      <c r="CP14" s="361"/>
      <c r="CQ14" s="361"/>
      <c r="CR14" s="361"/>
      <c r="CS14" s="362"/>
      <c r="CT14" s="360"/>
      <c r="CU14" s="361"/>
      <c r="CV14" s="361"/>
      <c r="CW14" s="361"/>
      <c r="CX14" s="361"/>
      <c r="CY14" s="361"/>
      <c r="CZ14" s="361"/>
      <c r="DA14" s="361"/>
      <c r="DB14" s="361"/>
      <c r="DC14" s="362"/>
      <c r="DD14" s="358"/>
      <c r="DE14" s="359"/>
      <c r="DF14" s="359"/>
      <c r="DG14" s="361"/>
      <c r="DH14" s="361"/>
      <c r="DI14" s="361"/>
      <c r="DJ14" s="362"/>
      <c r="DK14" s="360"/>
      <c r="DL14" s="361"/>
      <c r="DM14" s="361"/>
      <c r="DN14" s="361"/>
      <c r="DO14" s="361"/>
      <c r="DP14" s="359"/>
      <c r="DQ14" s="363"/>
      <c r="DR14" s="360"/>
      <c r="DS14" s="361"/>
      <c r="DT14" s="361"/>
      <c r="DU14" s="361"/>
      <c r="DV14" s="361"/>
      <c r="DW14" s="361"/>
      <c r="DX14" s="362"/>
    </row>
    <row r="15" spans="1:128" s="351" customFormat="1" ht="11.65" x14ac:dyDescent="0.35">
      <c r="A15" s="403"/>
      <c r="B15" s="404"/>
      <c r="C15" s="404"/>
      <c r="D15" s="329"/>
      <c r="E15" s="330"/>
      <c r="F15" s="331"/>
      <c r="G15" s="332"/>
      <c r="H15" s="333"/>
      <c r="I15" s="334"/>
      <c r="J15" s="334"/>
      <c r="K15" s="334"/>
      <c r="L15" s="334"/>
      <c r="M15" s="334"/>
      <c r="N15" s="334"/>
      <c r="O15" s="333"/>
      <c r="P15" s="335"/>
      <c r="R15" s="336"/>
      <c r="S15" s="337"/>
      <c r="T15" s="337"/>
      <c r="U15" s="337"/>
      <c r="V15" s="337"/>
      <c r="W15" s="337"/>
      <c r="X15" s="337"/>
      <c r="Y15" s="337"/>
      <c r="Z15" s="337"/>
      <c r="AA15" s="337"/>
      <c r="AB15" s="337"/>
      <c r="AC15" s="337"/>
      <c r="AD15" s="337"/>
      <c r="AE15" s="347"/>
      <c r="AF15" s="338"/>
      <c r="AG15" s="339"/>
      <c r="AH15" s="340"/>
      <c r="AI15" s="337"/>
      <c r="AJ15" s="337"/>
      <c r="AK15" s="347"/>
      <c r="AL15" s="341"/>
      <c r="AM15" s="342"/>
      <c r="AN15" s="336"/>
      <c r="AO15" s="337"/>
      <c r="AP15" s="340"/>
      <c r="AQ15" s="343"/>
      <c r="AR15" s="343"/>
      <c r="AS15" s="343"/>
      <c r="AT15" s="344"/>
      <c r="AU15" s="345"/>
      <c r="AV15" s="346"/>
      <c r="AW15" s="346"/>
      <c r="AX15" s="346"/>
      <c r="AY15" s="346"/>
      <c r="AZ15" s="347"/>
      <c r="BA15" s="342"/>
      <c r="BB15" s="348"/>
      <c r="BC15" s="340"/>
      <c r="BD15" s="340"/>
      <c r="BE15" s="340"/>
      <c r="BF15" s="340"/>
      <c r="BG15" s="340"/>
      <c r="BH15" s="340"/>
      <c r="BI15" s="349"/>
      <c r="BJ15" s="350"/>
      <c r="BK15" s="350"/>
      <c r="CH15" s="360"/>
      <c r="CI15" s="361"/>
      <c r="CJ15" s="361"/>
      <c r="CK15" s="361"/>
      <c r="CL15" s="361"/>
      <c r="CM15" s="361"/>
      <c r="CN15" s="361"/>
      <c r="CO15" s="361"/>
      <c r="CP15" s="361"/>
      <c r="CQ15" s="361"/>
      <c r="CR15" s="361"/>
      <c r="CS15" s="362"/>
      <c r="CT15" s="360"/>
      <c r="CU15" s="361"/>
      <c r="CV15" s="361"/>
      <c r="CW15" s="361"/>
      <c r="CX15" s="361"/>
      <c r="CY15" s="361"/>
      <c r="CZ15" s="361"/>
      <c r="DA15" s="361"/>
      <c r="DB15" s="361"/>
      <c r="DC15" s="362"/>
      <c r="DD15" s="358"/>
      <c r="DE15" s="359"/>
      <c r="DF15" s="359"/>
      <c r="DG15" s="361"/>
      <c r="DH15" s="361"/>
      <c r="DI15" s="361"/>
      <c r="DJ15" s="362"/>
      <c r="DK15" s="360"/>
      <c r="DL15" s="361"/>
      <c r="DM15" s="361"/>
      <c r="DN15" s="361"/>
      <c r="DO15" s="361"/>
      <c r="DP15" s="359"/>
      <c r="DQ15" s="363"/>
      <c r="DR15" s="360"/>
      <c r="DS15" s="361"/>
      <c r="DT15" s="361"/>
      <c r="DU15" s="361"/>
      <c r="DV15" s="361"/>
      <c r="DW15" s="361"/>
      <c r="DX15" s="362"/>
    </row>
    <row r="16" spans="1:128" s="351" customFormat="1" ht="11.65" x14ac:dyDescent="0.35">
      <c r="A16" s="403"/>
      <c r="B16" s="404"/>
      <c r="C16" s="404"/>
      <c r="D16" s="329"/>
      <c r="E16" s="330"/>
      <c r="F16" s="331"/>
      <c r="G16" s="332"/>
      <c r="H16" s="333"/>
      <c r="I16" s="334"/>
      <c r="J16" s="334"/>
      <c r="K16" s="334"/>
      <c r="L16" s="334"/>
      <c r="M16" s="334"/>
      <c r="N16" s="334"/>
      <c r="O16" s="333"/>
      <c r="P16" s="335"/>
      <c r="R16" s="336"/>
      <c r="S16" s="337"/>
      <c r="T16" s="337"/>
      <c r="U16" s="337"/>
      <c r="V16" s="337"/>
      <c r="W16" s="337"/>
      <c r="X16" s="337"/>
      <c r="Y16" s="337"/>
      <c r="Z16" s="337"/>
      <c r="AA16" s="337"/>
      <c r="AB16" s="337"/>
      <c r="AC16" s="337"/>
      <c r="AD16" s="337"/>
      <c r="AE16" s="347"/>
      <c r="AF16" s="338"/>
      <c r="AG16" s="339"/>
      <c r="AH16" s="340"/>
      <c r="AI16" s="337"/>
      <c r="AJ16" s="337"/>
      <c r="AK16" s="347"/>
      <c r="AL16" s="341"/>
      <c r="AM16" s="342"/>
      <c r="AN16" s="336"/>
      <c r="AO16" s="337"/>
      <c r="AP16" s="340"/>
      <c r="AQ16" s="343"/>
      <c r="AR16" s="343"/>
      <c r="AS16" s="343"/>
      <c r="AT16" s="344"/>
      <c r="AU16" s="345"/>
      <c r="AV16" s="346"/>
      <c r="AW16" s="346"/>
      <c r="AX16" s="346"/>
      <c r="AY16" s="346"/>
      <c r="AZ16" s="347"/>
      <c r="BA16" s="342"/>
      <c r="BB16" s="348"/>
      <c r="BC16" s="340"/>
      <c r="BD16" s="340"/>
      <c r="BE16" s="340"/>
      <c r="BF16" s="340"/>
      <c r="BG16" s="340"/>
      <c r="BH16" s="340"/>
      <c r="BI16" s="349"/>
      <c r="BJ16" s="350"/>
      <c r="BK16" s="350"/>
      <c r="CH16" s="360"/>
      <c r="CI16" s="361"/>
      <c r="CJ16" s="361"/>
      <c r="CK16" s="361"/>
      <c r="CL16" s="361"/>
      <c r="CM16" s="361"/>
      <c r="CN16" s="361"/>
      <c r="CO16" s="361"/>
      <c r="CP16" s="361"/>
      <c r="CQ16" s="361"/>
      <c r="CR16" s="361"/>
      <c r="CS16" s="362"/>
      <c r="CT16" s="360"/>
      <c r="CU16" s="361"/>
      <c r="CV16" s="361"/>
      <c r="CW16" s="361"/>
      <c r="CX16" s="361"/>
      <c r="CY16" s="361"/>
      <c r="CZ16" s="361"/>
      <c r="DA16" s="361"/>
      <c r="DB16" s="361"/>
      <c r="DC16" s="362"/>
      <c r="DD16" s="358"/>
      <c r="DE16" s="359"/>
      <c r="DF16" s="359"/>
      <c r="DG16" s="361"/>
      <c r="DH16" s="361"/>
      <c r="DI16" s="361"/>
      <c r="DJ16" s="362"/>
      <c r="DK16" s="360"/>
      <c r="DL16" s="361"/>
      <c r="DM16" s="361"/>
      <c r="DN16" s="361"/>
      <c r="DO16" s="361"/>
      <c r="DP16" s="359"/>
      <c r="DQ16" s="363"/>
      <c r="DR16" s="360"/>
      <c r="DS16" s="361"/>
      <c r="DT16" s="361"/>
      <c r="DU16" s="361"/>
      <c r="DV16" s="361"/>
      <c r="DW16" s="361"/>
      <c r="DX16" s="362"/>
    </row>
    <row r="17" spans="1:128" s="351" customFormat="1" ht="11.65" x14ac:dyDescent="0.35">
      <c r="A17" s="403"/>
      <c r="B17" s="404"/>
      <c r="C17" s="404"/>
      <c r="D17" s="329"/>
      <c r="E17" s="330"/>
      <c r="F17" s="331"/>
      <c r="G17" s="332"/>
      <c r="H17" s="333"/>
      <c r="I17" s="334"/>
      <c r="J17" s="334"/>
      <c r="K17" s="334"/>
      <c r="L17" s="334"/>
      <c r="M17" s="334"/>
      <c r="N17" s="334"/>
      <c r="O17" s="333"/>
      <c r="P17" s="335"/>
      <c r="R17" s="336"/>
      <c r="S17" s="337"/>
      <c r="T17" s="337"/>
      <c r="U17" s="337"/>
      <c r="V17" s="337"/>
      <c r="W17" s="337"/>
      <c r="X17" s="337"/>
      <c r="Y17" s="337"/>
      <c r="Z17" s="337"/>
      <c r="AA17" s="337"/>
      <c r="AB17" s="337"/>
      <c r="AC17" s="337"/>
      <c r="AD17" s="337"/>
      <c r="AE17" s="347"/>
      <c r="AF17" s="338"/>
      <c r="AG17" s="339"/>
      <c r="AH17" s="340"/>
      <c r="AI17" s="337"/>
      <c r="AJ17" s="337"/>
      <c r="AK17" s="347"/>
      <c r="AL17" s="341"/>
      <c r="AM17" s="342"/>
      <c r="AN17" s="336"/>
      <c r="AO17" s="337"/>
      <c r="AP17" s="340"/>
      <c r="AQ17" s="343"/>
      <c r="AR17" s="343"/>
      <c r="AS17" s="343"/>
      <c r="AT17" s="344"/>
      <c r="AU17" s="345"/>
      <c r="AV17" s="346"/>
      <c r="AW17" s="346"/>
      <c r="AX17" s="346"/>
      <c r="AY17" s="346"/>
      <c r="AZ17" s="347"/>
      <c r="BA17" s="342"/>
      <c r="BB17" s="348"/>
      <c r="BC17" s="340"/>
      <c r="BD17" s="340"/>
      <c r="BE17" s="340"/>
      <c r="BF17" s="340"/>
      <c r="BG17" s="340"/>
      <c r="BH17" s="340"/>
      <c r="BI17" s="349"/>
      <c r="BJ17" s="350"/>
      <c r="BK17" s="350"/>
      <c r="CH17" s="360"/>
      <c r="CI17" s="361"/>
      <c r="CJ17" s="361"/>
      <c r="CK17" s="361"/>
      <c r="CL17" s="361"/>
      <c r="CM17" s="361"/>
      <c r="CN17" s="361"/>
      <c r="CO17" s="361"/>
      <c r="CP17" s="361"/>
      <c r="CQ17" s="361"/>
      <c r="CR17" s="361"/>
      <c r="CS17" s="362"/>
      <c r="CT17" s="360"/>
      <c r="CU17" s="361"/>
      <c r="CV17" s="361"/>
      <c r="CW17" s="361"/>
      <c r="CX17" s="361"/>
      <c r="CY17" s="361"/>
      <c r="CZ17" s="361"/>
      <c r="DA17" s="361"/>
      <c r="DB17" s="361"/>
      <c r="DC17" s="362"/>
      <c r="DD17" s="358"/>
      <c r="DE17" s="359"/>
      <c r="DF17" s="359"/>
      <c r="DG17" s="361"/>
      <c r="DH17" s="361"/>
      <c r="DI17" s="361"/>
      <c r="DJ17" s="362"/>
      <c r="DK17" s="360"/>
      <c r="DL17" s="361"/>
      <c r="DM17" s="361"/>
      <c r="DN17" s="361"/>
      <c r="DO17" s="361"/>
      <c r="DP17" s="359"/>
      <c r="DQ17" s="363"/>
      <c r="DR17" s="360"/>
      <c r="DS17" s="361"/>
      <c r="DT17" s="361"/>
      <c r="DU17" s="361"/>
      <c r="DV17" s="361"/>
      <c r="DW17" s="361"/>
      <c r="DX17" s="362"/>
    </row>
    <row r="18" spans="1:128" s="351" customFormat="1" ht="11.65" x14ac:dyDescent="0.35">
      <c r="A18" s="403"/>
      <c r="B18" s="404"/>
      <c r="C18" s="404"/>
      <c r="D18" s="329"/>
      <c r="E18" s="330"/>
      <c r="F18" s="331"/>
      <c r="G18" s="332"/>
      <c r="H18" s="333"/>
      <c r="I18" s="334"/>
      <c r="J18" s="334"/>
      <c r="K18" s="334"/>
      <c r="L18" s="334"/>
      <c r="M18" s="334"/>
      <c r="N18" s="334"/>
      <c r="O18" s="333"/>
      <c r="P18" s="364"/>
      <c r="R18" s="336"/>
      <c r="S18" s="337"/>
      <c r="T18" s="337"/>
      <c r="U18" s="337"/>
      <c r="V18" s="337"/>
      <c r="W18" s="337"/>
      <c r="X18" s="337"/>
      <c r="Y18" s="337"/>
      <c r="Z18" s="337"/>
      <c r="AA18" s="337"/>
      <c r="AB18" s="337"/>
      <c r="AC18" s="337"/>
      <c r="AD18" s="337"/>
      <c r="AE18" s="347"/>
      <c r="AF18" s="338"/>
      <c r="AG18" s="339"/>
      <c r="AH18" s="340"/>
      <c r="AI18" s="337"/>
      <c r="AJ18" s="337"/>
      <c r="AK18" s="347"/>
      <c r="AL18" s="341"/>
      <c r="AM18" s="342"/>
      <c r="AN18" s="336"/>
      <c r="AO18" s="337"/>
      <c r="AP18" s="340"/>
      <c r="AQ18" s="343"/>
      <c r="AR18" s="343"/>
      <c r="AS18" s="343"/>
      <c r="AT18" s="344"/>
      <c r="AU18" s="345"/>
      <c r="AV18" s="346"/>
      <c r="AW18" s="346"/>
      <c r="AX18" s="346"/>
      <c r="AY18" s="346"/>
      <c r="AZ18" s="347"/>
      <c r="BA18" s="342"/>
      <c r="BB18" s="348"/>
      <c r="BC18" s="340"/>
      <c r="BD18" s="340"/>
      <c r="BE18" s="340"/>
      <c r="BF18" s="340"/>
      <c r="BG18" s="340"/>
      <c r="BH18" s="340"/>
      <c r="BI18" s="349"/>
      <c r="BJ18" s="350"/>
      <c r="BK18" s="350"/>
      <c r="CH18" s="360"/>
      <c r="CI18" s="361"/>
      <c r="CJ18" s="361"/>
      <c r="CK18" s="361"/>
      <c r="CL18" s="361"/>
      <c r="CM18" s="361"/>
      <c r="CN18" s="361"/>
      <c r="CO18" s="361"/>
      <c r="CP18" s="361"/>
      <c r="CQ18" s="361"/>
      <c r="CR18" s="361"/>
      <c r="CS18" s="362"/>
      <c r="CT18" s="360"/>
      <c r="CU18" s="361"/>
      <c r="CV18" s="361"/>
      <c r="CW18" s="361"/>
      <c r="CX18" s="361"/>
      <c r="CY18" s="361"/>
      <c r="CZ18" s="361"/>
      <c r="DA18" s="361"/>
      <c r="DB18" s="361"/>
      <c r="DC18" s="362"/>
      <c r="DD18" s="358"/>
      <c r="DE18" s="359"/>
      <c r="DF18" s="359"/>
      <c r="DG18" s="361"/>
      <c r="DH18" s="361"/>
      <c r="DI18" s="361"/>
      <c r="DJ18" s="362"/>
      <c r="DK18" s="360"/>
      <c r="DL18" s="361"/>
      <c r="DM18" s="361"/>
      <c r="DN18" s="361"/>
      <c r="DO18" s="361"/>
      <c r="DP18" s="359"/>
      <c r="DQ18" s="363"/>
      <c r="DR18" s="360"/>
      <c r="DS18" s="361"/>
      <c r="DT18" s="361"/>
      <c r="DU18" s="361"/>
      <c r="DV18" s="361"/>
      <c r="DW18" s="361"/>
      <c r="DX18" s="362"/>
    </row>
    <row r="19" spans="1:128" s="351" customFormat="1" ht="11.65" x14ac:dyDescent="0.35">
      <c r="A19" s="403"/>
      <c r="B19" s="404"/>
      <c r="C19" s="404"/>
      <c r="D19" s="329"/>
      <c r="E19" s="330"/>
      <c r="F19" s="331"/>
      <c r="G19" s="332"/>
      <c r="H19" s="333"/>
      <c r="I19" s="334"/>
      <c r="J19" s="334"/>
      <c r="K19" s="334"/>
      <c r="L19" s="334"/>
      <c r="M19" s="334"/>
      <c r="N19" s="334"/>
      <c r="O19" s="333"/>
      <c r="P19" s="364"/>
      <c r="R19" s="336"/>
      <c r="S19" s="337"/>
      <c r="T19" s="337"/>
      <c r="U19" s="337"/>
      <c r="V19" s="337"/>
      <c r="W19" s="337"/>
      <c r="X19" s="337"/>
      <c r="Y19" s="337"/>
      <c r="Z19" s="337"/>
      <c r="AA19" s="337"/>
      <c r="AB19" s="337"/>
      <c r="AC19" s="337"/>
      <c r="AD19" s="337"/>
      <c r="AE19" s="347"/>
      <c r="AF19" s="338"/>
      <c r="AG19" s="339"/>
      <c r="AH19" s="340"/>
      <c r="AI19" s="337"/>
      <c r="AJ19" s="337"/>
      <c r="AK19" s="347"/>
      <c r="AL19" s="341"/>
      <c r="AM19" s="342"/>
      <c r="AN19" s="336"/>
      <c r="AO19" s="337"/>
      <c r="AP19" s="340"/>
      <c r="AQ19" s="343"/>
      <c r="AR19" s="343"/>
      <c r="AS19" s="343"/>
      <c r="AT19" s="344"/>
      <c r="AU19" s="345"/>
      <c r="AV19" s="346"/>
      <c r="AW19" s="346"/>
      <c r="AX19" s="346"/>
      <c r="AY19" s="346"/>
      <c r="AZ19" s="347"/>
      <c r="BA19" s="342"/>
      <c r="BB19" s="348"/>
      <c r="BC19" s="340"/>
      <c r="BD19" s="340"/>
      <c r="BE19" s="340"/>
      <c r="BF19" s="340"/>
      <c r="BG19" s="340"/>
      <c r="BH19" s="340"/>
      <c r="BI19" s="349"/>
      <c r="BJ19" s="350"/>
      <c r="BK19" s="350"/>
      <c r="CH19" s="360"/>
      <c r="CI19" s="361"/>
      <c r="CJ19" s="361"/>
      <c r="CK19" s="361"/>
      <c r="CL19" s="361"/>
      <c r="CM19" s="361"/>
      <c r="CN19" s="361"/>
      <c r="CO19" s="361"/>
      <c r="CP19" s="361"/>
      <c r="CQ19" s="361"/>
      <c r="CR19" s="361"/>
      <c r="CS19" s="362"/>
      <c r="CT19" s="360"/>
      <c r="CU19" s="361"/>
      <c r="CV19" s="361"/>
      <c r="CW19" s="361"/>
      <c r="CX19" s="361"/>
      <c r="CY19" s="361"/>
      <c r="CZ19" s="361"/>
      <c r="DA19" s="361"/>
      <c r="DB19" s="361"/>
      <c r="DC19" s="362"/>
      <c r="DD19" s="358"/>
      <c r="DE19" s="359"/>
      <c r="DF19" s="359"/>
      <c r="DG19" s="361"/>
      <c r="DH19" s="361"/>
      <c r="DI19" s="361"/>
      <c r="DJ19" s="362"/>
      <c r="DK19" s="360"/>
      <c r="DL19" s="361"/>
      <c r="DM19" s="361"/>
      <c r="DN19" s="361"/>
      <c r="DO19" s="361"/>
      <c r="DP19" s="359"/>
      <c r="DQ19" s="363"/>
      <c r="DR19" s="360"/>
      <c r="DS19" s="361"/>
      <c r="DT19" s="361"/>
      <c r="DU19" s="361"/>
      <c r="DV19" s="361"/>
      <c r="DW19" s="361"/>
      <c r="DX19" s="362"/>
    </row>
    <row r="20" spans="1:128" s="351" customFormat="1" ht="11.65" x14ac:dyDescent="0.35">
      <c r="A20" s="403"/>
      <c r="B20" s="404"/>
      <c r="C20" s="404"/>
      <c r="D20" s="329"/>
      <c r="E20" s="330"/>
      <c r="F20" s="331"/>
      <c r="G20" s="332"/>
      <c r="H20" s="333"/>
      <c r="I20" s="334"/>
      <c r="J20" s="334"/>
      <c r="K20" s="334"/>
      <c r="L20" s="334"/>
      <c r="M20" s="334"/>
      <c r="N20" s="334"/>
      <c r="O20" s="333"/>
      <c r="P20" s="364"/>
      <c r="R20" s="336"/>
      <c r="S20" s="337"/>
      <c r="T20" s="337"/>
      <c r="U20" s="337"/>
      <c r="V20" s="337"/>
      <c r="W20" s="337"/>
      <c r="X20" s="337"/>
      <c r="Y20" s="337"/>
      <c r="Z20" s="337"/>
      <c r="AA20" s="337"/>
      <c r="AB20" s="337"/>
      <c r="AC20" s="337"/>
      <c r="AD20" s="337"/>
      <c r="AE20" s="347"/>
      <c r="AF20" s="338"/>
      <c r="AG20" s="339"/>
      <c r="AH20" s="340"/>
      <c r="AI20" s="337"/>
      <c r="AJ20" s="337"/>
      <c r="AK20" s="347"/>
      <c r="AL20" s="341"/>
      <c r="AM20" s="342"/>
      <c r="AN20" s="336"/>
      <c r="AO20" s="337"/>
      <c r="AP20" s="340"/>
      <c r="AQ20" s="343"/>
      <c r="AR20" s="343"/>
      <c r="AS20" s="343"/>
      <c r="AT20" s="344"/>
      <c r="AU20" s="345"/>
      <c r="AV20" s="346"/>
      <c r="AW20" s="346"/>
      <c r="AX20" s="346"/>
      <c r="AY20" s="346"/>
      <c r="AZ20" s="347"/>
      <c r="BA20" s="342"/>
      <c r="BB20" s="348"/>
      <c r="BC20" s="340"/>
      <c r="BD20" s="340"/>
      <c r="BE20" s="340"/>
      <c r="BF20" s="340"/>
      <c r="BG20" s="340"/>
      <c r="BH20" s="340"/>
      <c r="BI20" s="349"/>
      <c r="BJ20" s="350"/>
      <c r="BK20" s="350"/>
      <c r="CH20" s="360"/>
      <c r="CI20" s="361"/>
      <c r="CJ20" s="361"/>
      <c r="CK20" s="361"/>
      <c r="CL20" s="361"/>
      <c r="CM20" s="361"/>
      <c r="CN20" s="361"/>
      <c r="CO20" s="361"/>
      <c r="CP20" s="361"/>
      <c r="CQ20" s="361"/>
      <c r="CR20" s="361"/>
      <c r="CS20" s="362"/>
      <c r="CT20" s="360"/>
      <c r="CU20" s="361"/>
      <c r="CV20" s="361"/>
      <c r="CW20" s="361"/>
      <c r="CX20" s="361"/>
      <c r="CY20" s="361"/>
      <c r="CZ20" s="361"/>
      <c r="DA20" s="361"/>
      <c r="DB20" s="361"/>
      <c r="DC20" s="362"/>
      <c r="DD20" s="358"/>
      <c r="DE20" s="359"/>
      <c r="DF20" s="359"/>
      <c r="DG20" s="361"/>
      <c r="DH20" s="361"/>
      <c r="DI20" s="361"/>
      <c r="DJ20" s="362"/>
      <c r="DK20" s="360"/>
      <c r="DL20" s="361"/>
      <c r="DM20" s="361"/>
      <c r="DN20" s="361"/>
      <c r="DO20" s="361"/>
      <c r="DP20" s="359"/>
      <c r="DQ20" s="363"/>
      <c r="DR20" s="360"/>
      <c r="DS20" s="361"/>
      <c r="DT20" s="361"/>
      <c r="DU20" s="361"/>
      <c r="DV20" s="361"/>
      <c r="DW20" s="361"/>
      <c r="DX20" s="362"/>
    </row>
  </sheetData>
  <mergeCells count="42">
    <mergeCell ref="AQ3:AT3"/>
    <mergeCell ref="AV3:AY3"/>
    <mergeCell ref="AZ3:BA3"/>
    <mergeCell ref="AD3:AE3"/>
    <mergeCell ref="AG3:AH3"/>
    <mergeCell ref="AI3:AK3"/>
    <mergeCell ref="AL3:AM3"/>
    <mergeCell ref="AN3:AP3"/>
    <mergeCell ref="DS3:DX3"/>
    <mergeCell ref="CT9:CU9"/>
    <mergeCell ref="DL9:DO9"/>
    <mergeCell ref="DS9:DX9"/>
    <mergeCell ref="DR2:DX2"/>
    <mergeCell ref="DD3:DF3"/>
    <mergeCell ref="DG3:DJ3"/>
    <mergeCell ref="DL3:DO3"/>
    <mergeCell ref="DP3:DQ3"/>
    <mergeCell ref="DK2:DQ2"/>
    <mergeCell ref="I2:O2"/>
    <mergeCell ref="P2:P4"/>
    <mergeCell ref="CH2:CS2"/>
    <mergeCell ref="CT2:DC2"/>
    <mergeCell ref="DD2:DJ2"/>
    <mergeCell ref="CH3:CS3"/>
    <mergeCell ref="CT3:CU3"/>
    <mergeCell ref="CV3:CY3"/>
    <mergeCell ref="CZ3:DA3"/>
    <mergeCell ref="BC3:BI3"/>
    <mergeCell ref="R2:AF2"/>
    <mergeCell ref="AG2:AM2"/>
    <mergeCell ref="AN2:AT2"/>
    <mergeCell ref="AU2:BA2"/>
    <mergeCell ref="BB2:BI2"/>
    <mergeCell ref="R3:AC3"/>
    <mergeCell ref="A1:H1"/>
    <mergeCell ref="A2:C2"/>
    <mergeCell ref="D2:D4"/>
    <mergeCell ref="E2:E4"/>
    <mergeCell ref="F2:F4"/>
    <mergeCell ref="G2:G4"/>
    <mergeCell ref="H2:H4"/>
    <mergeCell ref="A3:C3"/>
  </mergeCells>
  <conditionalFormatting sqref="O6:O20">
    <cfRule type="expression" dxfId="102" priority="18">
      <formula>N6&lt;&gt;""</formula>
    </cfRule>
  </conditionalFormatting>
  <conditionalFormatting sqref="O6 H7:H20 F7:F20">
    <cfRule type="notContainsBlanks" dxfId="101" priority="17">
      <formula>LEN(TRIM(F6))&gt;0</formula>
    </cfRule>
  </conditionalFormatting>
  <conditionalFormatting sqref="O7:O20">
    <cfRule type="notContainsBlanks" dxfId="100" priority="15">
      <formula>LEN(TRIM(O7))&gt;0</formula>
    </cfRule>
  </conditionalFormatting>
  <conditionalFormatting sqref="H6:H20">
    <cfRule type="expression" dxfId="99" priority="14">
      <formula>G6="Other"</formula>
    </cfRule>
  </conditionalFormatting>
  <conditionalFormatting sqref="H6">
    <cfRule type="notContainsBlanks" dxfId="98" priority="13">
      <formula>LEN(TRIM(H6))&gt;0</formula>
    </cfRule>
  </conditionalFormatting>
  <conditionalFormatting sqref="F6:F20">
    <cfRule type="expression" dxfId="97" priority="10">
      <formula>E6="Other "</formula>
    </cfRule>
  </conditionalFormatting>
  <conditionalFormatting sqref="F6">
    <cfRule type="notContainsBlanks" dxfId="96" priority="9">
      <formula>LEN(TRIM(F6))&gt;0</formula>
    </cfRule>
  </conditionalFormatting>
  <conditionalFormatting sqref="R5:BJ5">
    <cfRule type="expression" dxfId="95" priority="4">
      <formula>CELL("protect",R5)=1</formula>
    </cfRule>
  </conditionalFormatting>
  <conditionalFormatting sqref="BK5">
    <cfRule type="expression" dxfId="94" priority="3">
      <formula>CELL("protect",BK5)=1</formula>
    </cfRule>
  </conditionalFormatting>
  <conditionalFormatting sqref="R5:BK5">
    <cfRule type="expression" dxfId="93" priority="2">
      <formula>CELL("protect",R5)=1</formula>
    </cfRule>
  </conditionalFormatting>
  <conditionalFormatting sqref="O6">
    <cfRule type="notContainsBlanks" dxfId="92" priority="1">
      <formula>LEN(TRIM(O6))&gt;0</formula>
    </cfRule>
  </conditionalFormatting>
  <dataValidations count="1">
    <dataValidation type="decimal" allowBlank="1" showInputMessage="1" showErrorMessage="1" sqref="I6:N20" xr:uid="{E94BD8BA-412E-4A8F-BE2E-8E1A1AF1AA69}">
      <formula1>0</formula1>
      <formula2>1</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1">
        <x14:dataValidation type="list" allowBlank="1" showInputMessage="1" showErrorMessage="1" xr:uid="{744EC2AA-66DB-41DE-AAFC-280E9B5918E1}">
          <x14:formula1>
            <xm:f>Lookups!$B$2:$B$7</xm:f>
          </x14:formula1>
          <xm:sqref>AF5 AU5</xm:sqref>
        </x14:dataValidation>
        <x14:dataValidation type="list" allowBlank="1" showInputMessage="1" showErrorMessage="1" xr:uid="{D8A7E35C-D81B-4903-8AC2-6CE271C6F63C}">
          <x14:formula1>
            <xm:f>Lookups!$A$2:$A$7</xm:f>
          </x14:formula1>
          <xm:sqref>AN5:AO5 R5:AC5</xm:sqref>
        </x14:dataValidation>
        <x14:dataValidation type="list" allowBlank="1" showInputMessage="1" showErrorMessage="1" xr:uid="{5F6EDD11-C40F-4E85-95CD-AD99014E2D43}">
          <x14:formula1>
            <xm:f>Lookups!$M$3:$M$4</xm:f>
          </x14:formula1>
          <xm:sqref>AD5 AI5:AJ5</xm:sqref>
        </x14:dataValidation>
        <x14:dataValidation type="list" allowBlank="1" showInputMessage="1" showErrorMessage="1" xr:uid="{74F5F160-271B-4C95-9E65-F714A51A2B43}">
          <x14:formula1>
            <xm:f>Lookups!$L$2:$L$4</xm:f>
          </x14:formula1>
          <xm:sqref>BA6:BA20</xm:sqref>
        </x14:dataValidation>
        <x14:dataValidation type="list" allowBlank="1" showInputMessage="1" showErrorMessage="1" xr:uid="{8F8AC323-760A-405B-B065-344FFFA61490}">
          <x14:formula1>
            <xm:f>Lookups!$C$2:$C$6</xm:f>
          </x14:formula1>
          <xm:sqref>AL6:AL20</xm:sqref>
        </x14:dataValidation>
        <x14:dataValidation type="list" allowBlank="1" showInputMessage="1" showErrorMessage="1" xr:uid="{EDD23538-F27C-453B-8A55-4ADCEC7CE357}">
          <x14:formula1>
            <xm:f>Lookups!$G$2:$G$6</xm:f>
          </x14:formula1>
          <xm:sqref>BB6:BB20</xm:sqref>
        </x14:dataValidation>
        <x14:dataValidation type="list" allowBlank="1" showInputMessage="1" showErrorMessage="1" xr:uid="{3DCF864F-2632-401A-A9CF-9C4AA8F6E632}">
          <x14:formula1>
            <xm:f>Lookups!$F$2:$F$8</xm:f>
          </x14:formula1>
          <xm:sqref>AS6:AS20</xm:sqref>
        </x14:dataValidation>
        <x14:dataValidation type="list" allowBlank="1" showInputMessage="1" showErrorMessage="1" xr:uid="{D69B293B-6C6A-403A-B3C2-9D6907E7C364}">
          <x14:formula1>
            <xm:f>Lookups!$E$2:$E$5</xm:f>
          </x14:formula1>
          <xm:sqref>AR6:AR20</xm:sqref>
        </x14:dataValidation>
        <x14:dataValidation type="list" allowBlank="1" showInputMessage="1" showErrorMessage="1" xr:uid="{CE10285C-BB2B-4681-9680-54F72CFA0BD3}">
          <x14:formula1>
            <xm:f>Lookups!$D$2:$D$4</xm:f>
          </x14:formula1>
          <xm:sqref>AQ6:AQ20</xm:sqref>
        </x14:dataValidation>
        <x14:dataValidation type="list" allowBlank="1" showInputMessage="1" showErrorMessage="1" xr:uid="{88A5BD49-155D-4023-814B-1A29FC9C2519}">
          <x14:formula1>
            <xm:f>Lookups!$N$2:$N$6</xm:f>
          </x14:formula1>
          <xm:sqref>AG6:AG20</xm:sqref>
        </x14:dataValidation>
        <x14:dataValidation type="list" allowBlank="1" showInputMessage="1" showErrorMessage="1" xr:uid="{275BC079-ACAC-4C8E-8881-2CF113430A0F}">
          <x14:formula1>
            <xm:f>Lookups!$N$2:$N$4</xm:f>
          </x14:formula1>
          <xm:sqref>BJ5:BJ20 BK5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BFF9E-C564-49EA-A24F-2887825F5415}">
  <sheetPr>
    <tabColor theme="6" tint="-0.499984740745262"/>
  </sheetPr>
  <dimension ref="A1:AY16"/>
  <sheetViews>
    <sheetView showGridLines="0" zoomScale="90" zoomScaleNormal="90" zoomScaleSheetLayoutView="75"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ColWidth="12.73046875" defaultRowHeight="0" customHeight="1" zeroHeight="1" x14ac:dyDescent="0.35"/>
  <cols>
    <col min="1" max="2" width="24.59765625" style="405" customWidth="1"/>
    <col min="3" max="3" width="18.86328125" style="408" customWidth="1"/>
    <col min="4" max="4" width="32.1328125" style="405" customWidth="1"/>
    <col min="5" max="5" width="14.59765625" style="405" customWidth="1"/>
    <col min="6" max="13" width="12.73046875" style="405" customWidth="1"/>
    <col min="14" max="14" width="15.3984375" style="405" customWidth="1"/>
    <col min="15" max="15" width="14.59765625" style="405" customWidth="1"/>
    <col min="16" max="16" width="13.59765625" style="405" customWidth="1"/>
    <col min="17" max="20" width="12.73046875" style="405" customWidth="1"/>
    <col min="21" max="21" width="13.59765625" style="405" customWidth="1"/>
    <col min="22" max="22" width="34.1328125" style="405" customWidth="1"/>
    <col min="23" max="31" width="13.73046875" style="405" customWidth="1"/>
    <col min="32" max="32" width="21.86328125" style="407" customWidth="1"/>
    <col min="33" max="35" width="12.73046875" style="406"/>
    <col min="36" max="36" width="12.73046875" style="405"/>
    <col min="37" max="37" width="24.59765625" style="405" customWidth="1"/>
    <col min="38" max="16384" width="12.73046875" style="405"/>
  </cols>
  <sheetData>
    <row r="1" spans="1:51" s="447" customFormat="1" ht="58.5" customHeight="1" thickBot="1" x14ac:dyDescent="0.35">
      <c r="A1" s="457"/>
      <c r="B1" s="456"/>
      <c r="C1" s="455"/>
      <c r="D1" s="452"/>
      <c r="E1" s="452"/>
      <c r="F1" s="452"/>
      <c r="G1" s="452"/>
      <c r="H1" s="452"/>
      <c r="I1" s="453"/>
      <c r="J1" s="452"/>
      <c r="K1" s="452"/>
      <c r="L1" s="452"/>
      <c r="M1" s="454"/>
      <c r="N1" s="452"/>
      <c r="O1" s="454"/>
      <c r="P1" s="453"/>
      <c r="Q1" s="452"/>
      <c r="R1" s="452"/>
      <c r="S1" s="452"/>
      <c r="T1" s="454"/>
      <c r="U1" s="453"/>
      <c r="V1" s="452"/>
      <c r="W1" s="452"/>
      <c r="X1" s="452"/>
      <c r="Y1" s="452"/>
      <c r="Z1" s="452"/>
      <c r="AA1" s="452"/>
      <c r="AB1" s="452"/>
      <c r="AC1" s="452"/>
      <c r="AD1" s="451"/>
      <c r="AE1" s="450"/>
      <c r="AF1" s="449"/>
      <c r="AG1" s="448"/>
      <c r="AH1" s="448"/>
      <c r="AI1" s="448"/>
    </row>
    <row r="2" spans="1:51" s="441" customFormat="1" ht="32.25" customHeight="1" x14ac:dyDescent="0.3">
      <c r="A2" s="553" t="s">
        <v>259</v>
      </c>
      <c r="B2" s="556" t="s">
        <v>258</v>
      </c>
      <c r="C2" s="559" t="s">
        <v>255</v>
      </c>
      <c r="D2" s="446" t="s">
        <v>257</v>
      </c>
      <c r="E2" s="446"/>
      <c r="F2" s="446"/>
      <c r="G2" s="446"/>
      <c r="H2" s="446"/>
      <c r="I2" s="446"/>
      <c r="J2" s="446"/>
      <c r="K2" s="446"/>
      <c r="L2" s="446"/>
      <c r="M2" s="446"/>
      <c r="N2" s="446"/>
      <c r="O2" s="446"/>
      <c r="P2" s="446"/>
      <c r="Q2" s="446"/>
      <c r="R2" s="446"/>
      <c r="S2" s="446"/>
      <c r="T2" s="446"/>
      <c r="U2" s="445"/>
      <c r="V2" s="561" t="s">
        <v>256</v>
      </c>
      <c r="W2" s="562"/>
      <c r="X2" s="562"/>
      <c r="Y2" s="562"/>
      <c r="Z2" s="562"/>
      <c r="AA2" s="562"/>
      <c r="AB2" s="562"/>
      <c r="AC2" s="562"/>
      <c r="AD2" s="562"/>
      <c r="AE2" s="563"/>
      <c r="AF2" s="559" t="s">
        <v>255</v>
      </c>
      <c r="AG2" s="442"/>
      <c r="AH2" s="442"/>
      <c r="AI2" s="442"/>
      <c r="AK2" s="459" t="s">
        <v>97</v>
      </c>
      <c r="AL2" s="247"/>
      <c r="AM2" s="247"/>
      <c r="AN2" s="247"/>
      <c r="AO2" s="247"/>
      <c r="AP2" s="247"/>
      <c r="AQ2" s="247"/>
      <c r="AR2" s="247"/>
      <c r="AS2" s="247"/>
      <c r="AT2" s="247"/>
      <c r="AU2" s="247"/>
      <c r="AV2" s="247"/>
      <c r="AW2" s="247"/>
    </row>
    <row r="3" spans="1:51" s="441" customFormat="1" ht="15.75" customHeight="1" x14ac:dyDescent="0.5">
      <c r="A3" s="554"/>
      <c r="B3" s="557"/>
      <c r="C3" s="560"/>
      <c r="D3" s="565" t="s">
        <v>254</v>
      </c>
      <c r="E3" s="565"/>
      <c r="F3" s="567" t="s">
        <v>253</v>
      </c>
      <c r="G3" s="565"/>
      <c r="H3" s="565"/>
      <c r="I3" s="565"/>
      <c r="J3" s="565"/>
      <c r="K3" s="565"/>
      <c r="L3" s="565"/>
      <c r="M3" s="565"/>
      <c r="N3" s="565"/>
      <c r="O3" s="565"/>
      <c r="P3" s="568"/>
      <c r="Q3" s="571" t="s">
        <v>252</v>
      </c>
      <c r="R3" s="565"/>
      <c r="S3" s="565"/>
      <c r="T3" s="565"/>
      <c r="U3" s="568"/>
      <c r="V3" s="573" t="s">
        <v>266</v>
      </c>
      <c r="W3" s="565"/>
      <c r="X3" s="565"/>
      <c r="Y3" s="565"/>
      <c r="Z3" s="565"/>
      <c r="AA3" s="565"/>
      <c r="AB3" s="565"/>
      <c r="AC3" s="565"/>
      <c r="AD3" s="565"/>
      <c r="AE3" s="444"/>
      <c r="AF3" s="560"/>
      <c r="AG3" s="442"/>
      <c r="AH3" s="442"/>
      <c r="AI3" s="442"/>
      <c r="AK3" s="459"/>
      <c r="AL3" s="247"/>
      <c r="AM3" s="247"/>
      <c r="AN3" s="247"/>
      <c r="AO3" s="247"/>
      <c r="AP3" s="247"/>
      <c r="AQ3" s="247"/>
      <c r="AR3" s="247"/>
      <c r="AS3" s="247"/>
      <c r="AT3" s="247"/>
      <c r="AU3" s="247"/>
      <c r="AV3" s="247"/>
      <c r="AW3" s="247"/>
    </row>
    <row r="4" spans="1:51" s="441" customFormat="1" ht="18.75" customHeight="1" x14ac:dyDescent="0.5">
      <c r="A4" s="555"/>
      <c r="B4" s="558"/>
      <c r="C4" s="560"/>
      <c r="D4" s="566"/>
      <c r="E4" s="566"/>
      <c r="F4" s="569"/>
      <c r="G4" s="566"/>
      <c r="H4" s="566"/>
      <c r="I4" s="566"/>
      <c r="J4" s="566"/>
      <c r="K4" s="566"/>
      <c r="L4" s="566"/>
      <c r="M4" s="566"/>
      <c r="N4" s="566"/>
      <c r="O4" s="566"/>
      <c r="P4" s="570"/>
      <c r="Q4" s="572"/>
      <c r="R4" s="566"/>
      <c r="S4" s="566"/>
      <c r="T4" s="566"/>
      <c r="U4" s="570"/>
      <c r="V4" s="572"/>
      <c r="W4" s="566"/>
      <c r="X4" s="566"/>
      <c r="Y4" s="566"/>
      <c r="Z4" s="566"/>
      <c r="AA4" s="566"/>
      <c r="AB4" s="566"/>
      <c r="AC4" s="566"/>
      <c r="AD4" s="566"/>
      <c r="AE4" s="443"/>
      <c r="AF4" s="564"/>
      <c r="AG4" s="442"/>
      <c r="AH4" s="442"/>
      <c r="AI4" s="442"/>
      <c r="AK4" s="296" t="s">
        <v>62</v>
      </c>
      <c r="AL4" s="296" t="s">
        <v>69</v>
      </c>
      <c r="AM4" s="296" t="s">
        <v>64</v>
      </c>
      <c r="AN4" s="296" t="s">
        <v>65</v>
      </c>
      <c r="AO4" s="296" t="s">
        <v>63</v>
      </c>
      <c r="AP4" s="296" t="s">
        <v>66</v>
      </c>
      <c r="AQ4" s="296" t="s">
        <v>260</v>
      </c>
      <c r="AR4" s="296" t="s">
        <v>67</v>
      </c>
      <c r="AS4" s="296" t="s">
        <v>3</v>
      </c>
      <c r="AT4" s="296" t="s">
        <v>68</v>
      </c>
      <c r="AU4" s="296" t="s">
        <v>175</v>
      </c>
      <c r="AV4" s="296" t="s">
        <v>82</v>
      </c>
      <c r="AW4" s="296" t="s">
        <v>174</v>
      </c>
      <c r="AX4" s="461" t="s">
        <v>261</v>
      </c>
    </row>
    <row r="5" spans="1:51" s="427" customFormat="1" ht="66.75" customHeight="1" thickBot="1" x14ac:dyDescent="0.45">
      <c r="A5" s="440" t="s">
        <v>83</v>
      </c>
      <c r="B5" s="439" t="s">
        <v>251</v>
      </c>
      <c r="C5" s="438" t="s">
        <v>250</v>
      </c>
      <c r="D5" s="435" t="s">
        <v>264</v>
      </c>
      <c r="E5" s="435" t="s">
        <v>249</v>
      </c>
      <c r="F5" s="437" t="s">
        <v>248</v>
      </c>
      <c r="G5" s="435" t="s">
        <v>247</v>
      </c>
      <c r="H5" s="435" t="s">
        <v>246</v>
      </c>
      <c r="I5" s="435" t="s">
        <v>245</v>
      </c>
      <c r="J5" s="435" t="s">
        <v>244</v>
      </c>
      <c r="K5" s="435" t="s">
        <v>243</v>
      </c>
      <c r="L5" s="435" t="s">
        <v>242</v>
      </c>
      <c r="M5" s="434" t="s">
        <v>241</v>
      </c>
      <c r="N5" s="435" t="s">
        <v>240</v>
      </c>
      <c r="O5" s="436" t="s">
        <v>239</v>
      </c>
      <c r="P5" s="433" t="s">
        <v>238</v>
      </c>
      <c r="Q5" s="435" t="s">
        <v>237</v>
      </c>
      <c r="R5" s="435" t="s">
        <v>236</v>
      </c>
      <c r="S5" s="435" t="s">
        <v>235</v>
      </c>
      <c r="T5" s="434" t="s">
        <v>234</v>
      </c>
      <c r="U5" s="433" t="s">
        <v>233</v>
      </c>
      <c r="V5" s="432" t="s">
        <v>265</v>
      </c>
      <c r="W5" s="428" t="s">
        <v>232</v>
      </c>
      <c r="X5" s="428" t="s">
        <v>231</v>
      </c>
      <c r="Y5" s="428" t="s">
        <v>230</v>
      </c>
      <c r="Z5" s="428" t="s">
        <v>229</v>
      </c>
      <c r="AA5" s="428" t="s">
        <v>228</v>
      </c>
      <c r="AB5" s="428" t="s">
        <v>227</v>
      </c>
      <c r="AC5" s="428" t="s">
        <v>226</v>
      </c>
      <c r="AD5" s="431" t="s">
        <v>225</v>
      </c>
      <c r="AE5" s="430" t="s">
        <v>224</v>
      </c>
      <c r="AF5" s="429" t="s">
        <v>223</v>
      </c>
      <c r="AG5" s="428" t="s">
        <v>130</v>
      </c>
      <c r="AH5" s="428"/>
      <c r="AI5" s="428" t="s">
        <v>174</v>
      </c>
      <c r="AK5" s="462" t="str">
        <f t="shared" ref="AK5:AK16" si="0">D5</f>
        <v>Total Electricity Purchased from Grid (MJ)
ENERGY STAR adjustment (Read Comment)</v>
      </c>
      <c r="AL5" s="462">
        <f>SUM(W5:Z5)</f>
        <v>0</v>
      </c>
      <c r="AM5" s="462" t="str">
        <f t="shared" ref="AM5:AM16" si="1">F5</f>
        <v>Heavy Oil
(MJ)</v>
      </c>
      <c r="AN5" s="462" t="str">
        <f t="shared" ref="AN5:AN16" si="2">G5</f>
        <v>Light Oil/Gas-Oil/Diesel
(MJ)</v>
      </c>
      <c r="AO5" s="462" t="str">
        <f t="shared" ref="AO5:AO16" si="3">H5</f>
        <v>Natural Gas
(MJ)</v>
      </c>
      <c r="AP5" s="462" t="str">
        <f t="shared" ref="AP5:AP16" si="4">I5</f>
        <v>Propane
(MJ)</v>
      </c>
      <c r="AQ5" s="462" t="str">
        <f t="shared" ref="AQ5:AQ16" si="5">J5</f>
        <v>Coal
(MJ)</v>
      </c>
      <c r="AR5" s="462" t="str">
        <f t="shared" ref="AR5:AR16" si="6">K5</f>
        <v>Biogas/Syngas (MJ)</v>
      </c>
      <c r="AS5" s="462" t="str">
        <f t="shared" ref="AS5:AS16" si="7">L5</f>
        <v xml:space="preserve"> Biomass
(MJ)</v>
      </c>
      <c r="AT5" s="462" t="str">
        <f t="shared" ref="AT5:AT16" si="8">N5</f>
        <v>Other Fuels
(MJ)</v>
      </c>
      <c r="AU5" s="462">
        <f t="shared" ref="AU5:AU16" si="9">SUM(Q5:S5)</f>
        <v>0</v>
      </c>
      <c r="AV5" s="462"/>
      <c r="AW5" s="463" t="str">
        <f t="shared" ref="AW5:AW16" si="10">AI5</f>
        <v>Is any energy data submetered in parts of the site?</v>
      </c>
      <c r="AX5" s="464" t="s">
        <v>262</v>
      </c>
      <c r="AY5" s="458"/>
    </row>
    <row r="6" spans="1:51" s="425" customFormat="1" ht="15" customHeight="1" x14ac:dyDescent="0.45">
      <c r="A6" s="424"/>
      <c r="B6" s="423"/>
      <c r="C6" s="422"/>
      <c r="D6" s="417"/>
      <c r="E6" s="421"/>
      <c r="F6" s="420"/>
      <c r="G6" s="417"/>
      <c r="H6" s="419"/>
      <c r="I6" s="419"/>
      <c r="J6" s="417"/>
      <c r="K6" s="417"/>
      <c r="L6" s="417"/>
      <c r="M6" s="418"/>
      <c r="N6" s="417"/>
      <c r="O6" s="416"/>
      <c r="P6" s="415" t="str">
        <f t="shared" ref="P6:P16" si="11">IF(SUM(F6:L6,N6)=0,"",SUM(F6:L6,N6))</f>
        <v/>
      </c>
      <c r="Q6" s="417"/>
      <c r="R6" s="417"/>
      <c r="S6" s="417"/>
      <c r="T6" s="416"/>
      <c r="U6" s="415" t="str">
        <f t="shared" ref="U6:U16" si="12">IF(SUM(Q6:S6)=0,"",SUM(Q6:S6))</f>
        <v/>
      </c>
      <c r="V6" s="426"/>
      <c r="W6" s="413"/>
      <c r="X6" s="413"/>
      <c r="Y6" s="413"/>
      <c r="Z6" s="413"/>
      <c r="AA6" s="413"/>
      <c r="AB6" s="413"/>
      <c r="AC6" s="413"/>
      <c r="AD6" s="412"/>
      <c r="AE6" s="411" t="str">
        <f t="shared" ref="AE6:AE16" si="13">IF(SUM(V6:AC6)=0,"",SUM(V6:AC6))</f>
        <v/>
      </c>
      <c r="AF6" s="410">
        <f t="shared" ref="AF6:AF16" si="14">IF(AE6="",0,AE6)+IF(U6="",0,U6)+IF(P6="",0,P6)+IF(D6="",0,D6)</f>
        <v>0</v>
      </c>
      <c r="AG6" s="409"/>
      <c r="AH6" s="409"/>
      <c r="AI6" s="409"/>
      <c r="AK6" s="465">
        <f t="shared" si="0"/>
        <v>0</v>
      </c>
      <c r="AL6" s="465">
        <f>SUM(V6:AC6)</f>
        <v>0</v>
      </c>
      <c r="AM6" s="465">
        <f t="shared" si="1"/>
        <v>0</v>
      </c>
      <c r="AN6" s="465">
        <f t="shared" si="2"/>
        <v>0</v>
      </c>
      <c r="AO6" s="465">
        <f t="shared" si="3"/>
        <v>0</v>
      </c>
      <c r="AP6" s="465">
        <f t="shared" si="4"/>
        <v>0</v>
      </c>
      <c r="AQ6" s="465">
        <f t="shared" si="5"/>
        <v>0</v>
      </c>
      <c r="AR6" s="465">
        <f t="shared" si="6"/>
        <v>0</v>
      </c>
      <c r="AS6" s="465">
        <f t="shared" si="7"/>
        <v>0</v>
      </c>
      <c r="AT6" s="465">
        <f t="shared" si="8"/>
        <v>0</v>
      </c>
      <c r="AU6" s="465">
        <f t="shared" si="9"/>
        <v>0</v>
      </c>
      <c r="AV6" s="465"/>
      <c r="AW6" s="466">
        <f t="shared" si="10"/>
        <v>0</v>
      </c>
      <c r="AX6" s="467">
        <f t="shared" ref="AX6:AX16" si="15">SUM(AK6:AV6)-AF6</f>
        <v>0</v>
      </c>
    </row>
    <row r="7" spans="1:51" s="425" customFormat="1" ht="15" customHeight="1" x14ac:dyDescent="0.45">
      <c r="A7" s="424"/>
      <c r="B7" s="423"/>
      <c r="C7" s="422"/>
      <c r="D7" s="417"/>
      <c r="E7" s="421"/>
      <c r="F7" s="420"/>
      <c r="G7" s="417"/>
      <c r="H7" s="419"/>
      <c r="I7" s="419"/>
      <c r="J7" s="417"/>
      <c r="K7" s="417"/>
      <c r="L7" s="417"/>
      <c r="M7" s="418"/>
      <c r="N7" s="417"/>
      <c r="O7" s="416"/>
      <c r="P7" s="415" t="str">
        <f t="shared" si="11"/>
        <v/>
      </c>
      <c r="Q7" s="417"/>
      <c r="R7" s="417"/>
      <c r="S7" s="417"/>
      <c r="T7" s="416"/>
      <c r="U7" s="415" t="str">
        <f t="shared" si="12"/>
        <v/>
      </c>
      <c r="V7" s="414"/>
      <c r="W7" s="413"/>
      <c r="X7" s="413"/>
      <c r="Y7" s="413"/>
      <c r="Z7" s="413"/>
      <c r="AA7" s="413"/>
      <c r="AB7" s="413"/>
      <c r="AC7" s="413"/>
      <c r="AD7" s="412"/>
      <c r="AE7" s="411" t="str">
        <f t="shared" si="13"/>
        <v/>
      </c>
      <c r="AF7" s="410">
        <f t="shared" si="14"/>
        <v>0</v>
      </c>
      <c r="AG7" s="409"/>
      <c r="AH7" s="409"/>
      <c r="AI7" s="409"/>
      <c r="AK7" s="465">
        <f t="shared" si="0"/>
        <v>0</v>
      </c>
      <c r="AL7" s="465">
        <f t="shared" ref="AL7:AL16" si="16">SUM(W7:Z7)</f>
        <v>0</v>
      </c>
      <c r="AM7" s="465">
        <f t="shared" si="1"/>
        <v>0</v>
      </c>
      <c r="AN7" s="465">
        <f t="shared" si="2"/>
        <v>0</v>
      </c>
      <c r="AO7" s="465">
        <f t="shared" si="3"/>
        <v>0</v>
      </c>
      <c r="AP7" s="465">
        <f t="shared" si="4"/>
        <v>0</v>
      </c>
      <c r="AQ7" s="465">
        <f t="shared" si="5"/>
        <v>0</v>
      </c>
      <c r="AR7" s="465">
        <f t="shared" si="6"/>
        <v>0</v>
      </c>
      <c r="AS7" s="465">
        <f t="shared" si="7"/>
        <v>0</v>
      </c>
      <c r="AT7" s="465">
        <f t="shared" si="8"/>
        <v>0</v>
      </c>
      <c r="AU7" s="465">
        <f t="shared" si="9"/>
        <v>0</v>
      </c>
      <c r="AV7" s="465"/>
      <c r="AW7" s="466">
        <f t="shared" si="10"/>
        <v>0</v>
      </c>
      <c r="AX7" s="467">
        <f t="shared" si="15"/>
        <v>0</v>
      </c>
    </row>
    <row r="8" spans="1:51" s="425" customFormat="1" ht="15" customHeight="1" x14ac:dyDescent="0.45">
      <c r="A8" s="424"/>
      <c r="B8" s="423"/>
      <c r="C8" s="422"/>
      <c r="D8" s="417"/>
      <c r="E8" s="421"/>
      <c r="F8" s="420"/>
      <c r="G8" s="417"/>
      <c r="H8" s="419"/>
      <c r="I8" s="419"/>
      <c r="J8" s="417"/>
      <c r="K8" s="417"/>
      <c r="L8" s="417"/>
      <c r="M8" s="418"/>
      <c r="N8" s="417"/>
      <c r="O8" s="416"/>
      <c r="P8" s="415" t="str">
        <f t="shared" si="11"/>
        <v/>
      </c>
      <c r="Q8" s="417"/>
      <c r="R8" s="417"/>
      <c r="S8" s="417"/>
      <c r="T8" s="416"/>
      <c r="U8" s="415" t="str">
        <f t="shared" si="12"/>
        <v/>
      </c>
      <c r="V8" s="414"/>
      <c r="W8" s="413"/>
      <c r="X8" s="413"/>
      <c r="Y8" s="413"/>
      <c r="Z8" s="413"/>
      <c r="AA8" s="413"/>
      <c r="AB8" s="413"/>
      <c r="AC8" s="413"/>
      <c r="AD8" s="412"/>
      <c r="AE8" s="411" t="str">
        <f t="shared" si="13"/>
        <v/>
      </c>
      <c r="AF8" s="410">
        <f t="shared" si="14"/>
        <v>0</v>
      </c>
      <c r="AG8" s="409"/>
      <c r="AH8" s="409"/>
      <c r="AI8" s="409"/>
      <c r="AK8" s="465">
        <f t="shared" si="0"/>
        <v>0</v>
      </c>
      <c r="AL8" s="465">
        <f t="shared" si="16"/>
        <v>0</v>
      </c>
      <c r="AM8" s="465">
        <f t="shared" si="1"/>
        <v>0</v>
      </c>
      <c r="AN8" s="465">
        <f t="shared" si="2"/>
        <v>0</v>
      </c>
      <c r="AO8" s="465">
        <f t="shared" si="3"/>
        <v>0</v>
      </c>
      <c r="AP8" s="465">
        <f t="shared" si="4"/>
        <v>0</v>
      </c>
      <c r="AQ8" s="465">
        <f t="shared" si="5"/>
        <v>0</v>
      </c>
      <c r="AR8" s="465">
        <f t="shared" si="6"/>
        <v>0</v>
      </c>
      <c r="AS8" s="465">
        <f t="shared" si="7"/>
        <v>0</v>
      </c>
      <c r="AT8" s="465">
        <f t="shared" si="8"/>
        <v>0</v>
      </c>
      <c r="AU8" s="465">
        <f t="shared" si="9"/>
        <v>0</v>
      </c>
      <c r="AV8" s="465"/>
      <c r="AW8" s="466">
        <f t="shared" si="10"/>
        <v>0</v>
      </c>
      <c r="AX8" s="467">
        <f t="shared" si="15"/>
        <v>0</v>
      </c>
    </row>
    <row r="9" spans="1:51" s="425" customFormat="1" ht="15" customHeight="1" x14ac:dyDescent="0.45">
      <c r="A9" s="424"/>
      <c r="B9" s="423"/>
      <c r="C9" s="422"/>
      <c r="D9" s="417"/>
      <c r="E9" s="421"/>
      <c r="F9" s="420"/>
      <c r="G9" s="417"/>
      <c r="H9" s="419"/>
      <c r="I9" s="419"/>
      <c r="J9" s="417"/>
      <c r="K9" s="417"/>
      <c r="L9" s="417"/>
      <c r="M9" s="418"/>
      <c r="N9" s="417"/>
      <c r="O9" s="416"/>
      <c r="P9" s="415" t="str">
        <f t="shared" si="11"/>
        <v/>
      </c>
      <c r="Q9" s="417"/>
      <c r="R9" s="417"/>
      <c r="S9" s="417"/>
      <c r="T9" s="416"/>
      <c r="U9" s="415" t="str">
        <f t="shared" si="12"/>
        <v/>
      </c>
      <c r="V9" s="414"/>
      <c r="W9" s="413"/>
      <c r="X9" s="413"/>
      <c r="Y9" s="413"/>
      <c r="Z9" s="413"/>
      <c r="AA9" s="413"/>
      <c r="AB9" s="413"/>
      <c r="AC9" s="413"/>
      <c r="AD9" s="412"/>
      <c r="AE9" s="411" t="str">
        <f t="shared" si="13"/>
        <v/>
      </c>
      <c r="AF9" s="410">
        <f t="shared" si="14"/>
        <v>0</v>
      </c>
      <c r="AG9" s="409"/>
      <c r="AH9" s="409"/>
      <c r="AI9" s="409"/>
      <c r="AK9" s="465">
        <f t="shared" si="0"/>
        <v>0</v>
      </c>
      <c r="AL9" s="465">
        <f t="shared" si="16"/>
        <v>0</v>
      </c>
      <c r="AM9" s="465">
        <f t="shared" si="1"/>
        <v>0</v>
      </c>
      <c r="AN9" s="465">
        <f t="shared" si="2"/>
        <v>0</v>
      </c>
      <c r="AO9" s="465">
        <f t="shared" si="3"/>
        <v>0</v>
      </c>
      <c r="AP9" s="465">
        <f t="shared" si="4"/>
        <v>0</v>
      </c>
      <c r="AQ9" s="465">
        <f t="shared" si="5"/>
        <v>0</v>
      </c>
      <c r="AR9" s="465">
        <f t="shared" si="6"/>
        <v>0</v>
      </c>
      <c r="AS9" s="465">
        <f t="shared" si="7"/>
        <v>0</v>
      </c>
      <c r="AT9" s="465">
        <f t="shared" si="8"/>
        <v>0</v>
      </c>
      <c r="AU9" s="465">
        <f t="shared" si="9"/>
        <v>0</v>
      </c>
      <c r="AV9" s="465"/>
      <c r="AW9" s="466">
        <f t="shared" si="10"/>
        <v>0</v>
      </c>
      <c r="AX9" s="467">
        <f t="shared" si="15"/>
        <v>0</v>
      </c>
    </row>
    <row r="10" spans="1:51" s="425" customFormat="1" ht="15" customHeight="1" x14ac:dyDescent="0.45">
      <c r="A10" s="424"/>
      <c r="B10" s="423"/>
      <c r="C10" s="422"/>
      <c r="D10" s="417"/>
      <c r="E10" s="421"/>
      <c r="F10" s="420"/>
      <c r="G10" s="417"/>
      <c r="H10" s="419"/>
      <c r="I10" s="419"/>
      <c r="J10" s="417"/>
      <c r="K10" s="417"/>
      <c r="L10" s="417"/>
      <c r="M10" s="418"/>
      <c r="N10" s="417"/>
      <c r="O10" s="416"/>
      <c r="P10" s="415" t="str">
        <f t="shared" si="11"/>
        <v/>
      </c>
      <c r="Q10" s="417"/>
      <c r="R10" s="417"/>
      <c r="S10" s="417"/>
      <c r="T10" s="416"/>
      <c r="U10" s="415" t="str">
        <f t="shared" si="12"/>
        <v/>
      </c>
      <c r="V10" s="414"/>
      <c r="W10" s="413"/>
      <c r="X10" s="413"/>
      <c r="Y10" s="413"/>
      <c r="Z10" s="413"/>
      <c r="AA10" s="413"/>
      <c r="AB10" s="413"/>
      <c r="AC10" s="413"/>
      <c r="AD10" s="412"/>
      <c r="AE10" s="411" t="str">
        <f t="shared" si="13"/>
        <v/>
      </c>
      <c r="AF10" s="410">
        <f t="shared" si="14"/>
        <v>0</v>
      </c>
      <c r="AG10" s="409"/>
      <c r="AH10" s="409"/>
      <c r="AI10" s="409"/>
      <c r="AK10" s="465">
        <f t="shared" si="0"/>
        <v>0</v>
      </c>
      <c r="AL10" s="465">
        <f t="shared" si="16"/>
        <v>0</v>
      </c>
      <c r="AM10" s="465">
        <f t="shared" si="1"/>
        <v>0</v>
      </c>
      <c r="AN10" s="465">
        <f t="shared" si="2"/>
        <v>0</v>
      </c>
      <c r="AO10" s="465">
        <f t="shared" si="3"/>
        <v>0</v>
      </c>
      <c r="AP10" s="465">
        <f t="shared" si="4"/>
        <v>0</v>
      </c>
      <c r="AQ10" s="465">
        <f t="shared" si="5"/>
        <v>0</v>
      </c>
      <c r="AR10" s="465">
        <f t="shared" si="6"/>
        <v>0</v>
      </c>
      <c r="AS10" s="465">
        <f t="shared" si="7"/>
        <v>0</v>
      </c>
      <c r="AT10" s="465">
        <f t="shared" si="8"/>
        <v>0</v>
      </c>
      <c r="AU10" s="465">
        <f t="shared" si="9"/>
        <v>0</v>
      </c>
      <c r="AV10" s="465"/>
      <c r="AW10" s="466">
        <f t="shared" si="10"/>
        <v>0</v>
      </c>
      <c r="AX10" s="467">
        <f t="shared" si="15"/>
        <v>0</v>
      </c>
    </row>
    <row r="11" spans="1:51" s="425" customFormat="1" ht="15" customHeight="1" x14ac:dyDescent="0.45">
      <c r="A11" s="424"/>
      <c r="B11" s="423"/>
      <c r="C11" s="422"/>
      <c r="D11" s="417"/>
      <c r="E11" s="421"/>
      <c r="F11" s="420"/>
      <c r="G11" s="417"/>
      <c r="H11" s="419"/>
      <c r="I11" s="419"/>
      <c r="J11" s="417"/>
      <c r="K11" s="417"/>
      <c r="L11" s="417"/>
      <c r="M11" s="418"/>
      <c r="N11" s="417"/>
      <c r="O11" s="416"/>
      <c r="P11" s="415" t="str">
        <f t="shared" si="11"/>
        <v/>
      </c>
      <c r="Q11" s="417"/>
      <c r="R11" s="417"/>
      <c r="S11" s="417"/>
      <c r="T11" s="416"/>
      <c r="U11" s="415" t="str">
        <f t="shared" si="12"/>
        <v/>
      </c>
      <c r="V11" s="414"/>
      <c r="W11" s="413"/>
      <c r="X11" s="413"/>
      <c r="Y11" s="413"/>
      <c r="Z11" s="413"/>
      <c r="AA11" s="413"/>
      <c r="AB11" s="413"/>
      <c r="AC11" s="413"/>
      <c r="AD11" s="412"/>
      <c r="AE11" s="411" t="str">
        <f t="shared" si="13"/>
        <v/>
      </c>
      <c r="AF11" s="410">
        <f t="shared" si="14"/>
        <v>0</v>
      </c>
      <c r="AG11" s="409"/>
      <c r="AH11" s="409"/>
      <c r="AI11" s="409"/>
      <c r="AK11" s="465">
        <f t="shared" si="0"/>
        <v>0</v>
      </c>
      <c r="AL11" s="465">
        <f t="shared" si="16"/>
        <v>0</v>
      </c>
      <c r="AM11" s="465">
        <f t="shared" si="1"/>
        <v>0</v>
      </c>
      <c r="AN11" s="465">
        <f t="shared" si="2"/>
        <v>0</v>
      </c>
      <c r="AO11" s="465">
        <f t="shared" si="3"/>
        <v>0</v>
      </c>
      <c r="AP11" s="465">
        <f t="shared" si="4"/>
        <v>0</v>
      </c>
      <c r="AQ11" s="465">
        <f t="shared" si="5"/>
        <v>0</v>
      </c>
      <c r="AR11" s="465">
        <f t="shared" si="6"/>
        <v>0</v>
      </c>
      <c r="AS11" s="465">
        <f t="shared" si="7"/>
        <v>0</v>
      </c>
      <c r="AT11" s="465">
        <f t="shared" si="8"/>
        <v>0</v>
      </c>
      <c r="AU11" s="465">
        <f t="shared" si="9"/>
        <v>0</v>
      </c>
      <c r="AV11" s="465"/>
      <c r="AW11" s="466">
        <f t="shared" si="10"/>
        <v>0</v>
      </c>
      <c r="AX11" s="467">
        <f t="shared" si="15"/>
        <v>0</v>
      </c>
    </row>
    <row r="12" spans="1:51" s="425" customFormat="1" ht="15" customHeight="1" x14ac:dyDescent="0.45">
      <c r="A12" s="424"/>
      <c r="B12" s="423"/>
      <c r="C12" s="422"/>
      <c r="D12" s="417"/>
      <c r="E12" s="421"/>
      <c r="F12" s="420"/>
      <c r="G12" s="417"/>
      <c r="H12" s="419"/>
      <c r="I12" s="419"/>
      <c r="J12" s="417"/>
      <c r="K12" s="417"/>
      <c r="L12" s="417"/>
      <c r="M12" s="418"/>
      <c r="N12" s="417"/>
      <c r="O12" s="416"/>
      <c r="P12" s="415" t="str">
        <f t="shared" si="11"/>
        <v/>
      </c>
      <c r="Q12" s="417"/>
      <c r="R12" s="417"/>
      <c r="S12" s="417"/>
      <c r="T12" s="416"/>
      <c r="U12" s="415" t="str">
        <f t="shared" si="12"/>
        <v/>
      </c>
      <c r="V12" s="414"/>
      <c r="W12" s="413"/>
      <c r="X12" s="413"/>
      <c r="Y12" s="413"/>
      <c r="Z12" s="413"/>
      <c r="AA12" s="413"/>
      <c r="AB12" s="413"/>
      <c r="AC12" s="413"/>
      <c r="AD12" s="412"/>
      <c r="AE12" s="411" t="str">
        <f t="shared" si="13"/>
        <v/>
      </c>
      <c r="AF12" s="410">
        <f t="shared" si="14"/>
        <v>0</v>
      </c>
      <c r="AG12" s="409"/>
      <c r="AH12" s="409"/>
      <c r="AI12" s="409"/>
      <c r="AK12" s="465">
        <f t="shared" si="0"/>
        <v>0</v>
      </c>
      <c r="AL12" s="465">
        <f t="shared" si="16"/>
        <v>0</v>
      </c>
      <c r="AM12" s="465">
        <f t="shared" si="1"/>
        <v>0</v>
      </c>
      <c r="AN12" s="465">
        <f t="shared" si="2"/>
        <v>0</v>
      </c>
      <c r="AO12" s="465">
        <f t="shared" si="3"/>
        <v>0</v>
      </c>
      <c r="AP12" s="465">
        <f t="shared" si="4"/>
        <v>0</v>
      </c>
      <c r="AQ12" s="465">
        <f t="shared" si="5"/>
        <v>0</v>
      </c>
      <c r="AR12" s="465">
        <f t="shared" si="6"/>
        <v>0</v>
      </c>
      <c r="AS12" s="465">
        <f t="shared" si="7"/>
        <v>0</v>
      </c>
      <c r="AT12" s="465">
        <f t="shared" si="8"/>
        <v>0</v>
      </c>
      <c r="AU12" s="465">
        <f t="shared" si="9"/>
        <v>0</v>
      </c>
      <c r="AV12" s="465"/>
      <c r="AW12" s="466">
        <f t="shared" si="10"/>
        <v>0</v>
      </c>
      <c r="AX12" s="467">
        <f t="shared" si="15"/>
        <v>0</v>
      </c>
    </row>
    <row r="13" spans="1:51" s="425" customFormat="1" ht="15" customHeight="1" x14ac:dyDescent="0.45">
      <c r="A13" s="424"/>
      <c r="B13" s="423"/>
      <c r="C13" s="422"/>
      <c r="D13" s="417"/>
      <c r="E13" s="421"/>
      <c r="F13" s="420"/>
      <c r="G13" s="417"/>
      <c r="H13" s="419"/>
      <c r="I13" s="419"/>
      <c r="J13" s="417"/>
      <c r="K13" s="417"/>
      <c r="L13" s="417"/>
      <c r="M13" s="418"/>
      <c r="N13" s="417"/>
      <c r="O13" s="416"/>
      <c r="P13" s="415" t="str">
        <f t="shared" si="11"/>
        <v/>
      </c>
      <c r="Q13" s="417"/>
      <c r="R13" s="417"/>
      <c r="S13" s="417"/>
      <c r="T13" s="416"/>
      <c r="U13" s="415" t="str">
        <f t="shared" si="12"/>
        <v/>
      </c>
      <c r="V13" s="414"/>
      <c r="W13" s="413"/>
      <c r="X13" s="413"/>
      <c r="Y13" s="413"/>
      <c r="Z13" s="413"/>
      <c r="AA13" s="413"/>
      <c r="AB13" s="413"/>
      <c r="AC13" s="413"/>
      <c r="AD13" s="412"/>
      <c r="AE13" s="411" t="str">
        <f t="shared" si="13"/>
        <v/>
      </c>
      <c r="AF13" s="410">
        <f t="shared" si="14"/>
        <v>0</v>
      </c>
      <c r="AG13" s="409"/>
      <c r="AH13" s="409"/>
      <c r="AI13" s="409"/>
      <c r="AK13" s="465">
        <f t="shared" si="0"/>
        <v>0</v>
      </c>
      <c r="AL13" s="465">
        <f t="shared" si="16"/>
        <v>0</v>
      </c>
      <c r="AM13" s="465">
        <f t="shared" si="1"/>
        <v>0</v>
      </c>
      <c r="AN13" s="465">
        <f t="shared" si="2"/>
        <v>0</v>
      </c>
      <c r="AO13" s="465">
        <f t="shared" si="3"/>
        <v>0</v>
      </c>
      <c r="AP13" s="465">
        <f t="shared" si="4"/>
        <v>0</v>
      </c>
      <c r="AQ13" s="465">
        <f t="shared" si="5"/>
        <v>0</v>
      </c>
      <c r="AR13" s="465">
        <f t="shared" si="6"/>
        <v>0</v>
      </c>
      <c r="AS13" s="465">
        <f t="shared" si="7"/>
        <v>0</v>
      </c>
      <c r="AT13" s="465">
        <f t="shared" si="8"/>
        <v>0</v>
      </c>
      <c r="AU13" s="465">
        <f t="shared" si="9"/>
        <v>0</v>
      </c>
      <c r="AV13" s="465"/>
      <c r="AW13" s="466">
        <f t="shared" si="10"/>
        <v>0</v>
      </c>
      <c r="AX13" s="467">
        <f t="shared" si="15"/>
        <v>0</v>
      </c>
    </row>
    <row r="14" spans="1:51" s="425" customFormat="1" ht="15" customHeight="1" x14ac:dyDescent="0.45">
      <c r="A14" s="424"/>
      <c r="B14" s="423"/>
      <c r="C14" s="422"/>
      <c r="D14" s="417"/>
      <c r="E14" s="421"/>
      <c r="F14" s="420"/>
      <c r="G14" s="417"/>
      <c r="H14" s="419"/>
      <c r="I14" s="419"/>
      <c r="J14" s="417"/>
      <c r="K14" s="417"/>
      <c r="L14" s="417"/>
      <c r="M14" s="418"/>
      <c r="N14" s="417"/>
      <c r="O14" s="416"/>
      <c r="P14" s="415" t="str">
        <f t="shared" si="11"/>
        <v/>
      </c>
      <c r="Q14" s="417"/>
      <c r="R14" s="417"/>
      <c r="S14" s="417"/>
      <c r="T14" s="416"/>
      <c r="U14" s="415" t="str">
        <f t="shared" si="12"/>
        <v/>
      </c>
      <c r="V14" s="414"/>
      <c r="W14" s="413"/>
      <c r="X14" s="413"/>
      <c r="Y14" s="413"/>
      <c r="Z14" s="413"/>
      <c r="AA14" s="413"/>
      <c r="AB14" s="413"/>
      <c r="AC14" s="413"/>
      <c r="AD14" s="412"/>
      <c r="AE14" s="411" t="str">
        <f t="shared" si="13"/>
        <v/>
      </c>
      <c r="AF14" s="410">
        <f t="shared" si="14"/>
        <v>0</v>
      </c>
      <c r="AG14" s="409"/>
      <c r="AH14" s="409"/>
      <c r="AI14" s="409"/>
      <c r="AK14" s="465">
        <f t="shared" si="0"/>
        <v>0</v>
      </c>
      <c r="AL14" s="465">
        <f t="shared" si="16"/>
        <v>0</v>
      </c>
      <c r="AM14" s="465">
        <f t="shared" si="1"/>
        <v>0</v>
      </c>
      <c r="AN14" s="465">
        <f t="shared" si="2"/>
        <v>0</v>
      </c>
      <c r="AO14" s="465">
        <f t="shared" si="3"/>
        <v>0</v>
      </c>
      <c r="AP14" s="465">
        <f t="shared" si="4"/>
        <v>0</v>
      </c>
      <c r="AQ14" s="465">
        <f t="shared" si="5"/>
        <v>0</v>
      </c>
      <c r="AR14" s="465">
        <f t="shared" si="6"/>
        <v>0</v>
      </c>
      <c r="AS14" s="465">
        <f t="shared" si="7"/>
        <v>0</v>
      </c>
      <c r="AT14" s="465">
        <f t="shared" si="8"/>
        <v>0</v>
      </c>
      <c r="AU14" s="465">
        <f t="shared" si="9"/>
        <v>0</v>
      </c>
      <c r="AV14" s="465"/>
      <c r="AW14" s="466">
        <f t="shared" si="10"/>
        <v>0</v>
      </c>
      <c r="AX14" s="467">
        <f t="shared" si="15"/>
        <v>0</v>
      </c>
    </row>
    <row r="15" spans="1:51" s="425" customFormat="1" ht="15" customHeight="1" x14ac:dyDescent="0.45">
      <c r="A15" s="424"/>
      <c r="B15" s="423"/>
      <c r="C15" s="422"/>
      <c r="D15" s="417"/>
      <c r="E15" s="421"/>
      <c r="F15" s="420"/>
      <c r="G15" s="417"/>
      <c r="H15" s="419"/>
      <c r="I15" s="419"/>
      <c r="J15" s="417"/>
      <c r="K15" s="417"/>
      <c r="L15" s="417"/>
      <c r="M15" s="418"/>
      <c r="N15" s="417"/>
      <c r="O15" s="416"/>
      <c r="P15" s="415" t="str">
        <f t="shared" si="11"/>
        <v/>
      </c>
      <c r="Q15" s="417"/>
      <c r="R15" s="417"/>
      <c r="S15" s="417"/>
      <c r="T15" s="416"/>
      <c r="U15" s="415" t="str">
        <f t="shared" si="12"/>
        <v/>
      </c>
      <c r="V15" s="414"/>
      <c r="W15" s="413"/>
      <c r="X15" s="413"/>
      <c r="Y15" s="413"/>
      <c r="Z15" s="413"/>
      <c r="AA15" s="413"/>
      <c r="AB15" s="413"/>
      <c r="AC15" s="413"/>
      <c r="AD15" s="412"/>
      <c r="AE15" s="411" t="str">
        <f t="shared" si="13"/>
        <v/>
      </c>
      <c r="AF15" s="410">
        <f t="shared" si="14"/>
        <v>0</v>
      </c>
      <c r="AG15" s="409"/>
      <c r="AH15" s="409"/>
      <c r="AI15" s="409"/>
      <c r="AK15" s="465">
        <f t="shared" si="0"/>
        <v>0</v>
      </c>
      <c r="AL15" s="465">
        <f t="shared" si="16"/>
        <v>0</v>
      </c>
      <c r="AM15" s="465">
        <f t="shared" si="1"/>
        <v>0</v>
      </c>
      <c r="AN15" s="465">
        <f t="shared" si="2"/>
        <v>0</v>
      </c>
      <c r="AO15" s="465">
        <f t="shared" si="3"/>
        <v>0</v>
      </c>
      <c r="AP15" s="465">
        <f t="shared" si="4"/>
        <v>0</v>
      </c>
      <c r="AQ15" s="465">
        <f t="shared" si="5"/>
        <v>0</v>
      </c>
      <c r="AR15" s="465">
        <f t="shared" si="6"/>
        <v>0</v>
      </c>
      <c r="AS15" s="465">
        <f t="shared" si="7"/>
        <v>0</v>
      </c>
      <c r="AT15" s="465">
        <f t="shared" si="8"/>
        <v>0</v>
      </c>
      <c r="AU15" s="465">
        <f t="shared" si="9"/>
        <v>0</v>
      </c>
      <c r="AV15" s="465"/>
      <c r="AW15" s="466">
        <f t="shared" si="10"/>
        <v>0</v>
      </c>
      <c r="AX15" s="467">
        <f t="shared" si="15"/>
        <v>0</v>
      </c>
    </row>
    <row r="16" spans="1:51" s="425" customFormat="1" ht="15" customHeight="1" x14ac:dyDescent="0.45">
      <c r="A16" s="424"/>
      <c r="B16" s="423"/>
      <c r="C16" s="422"/>
      <c r="D16" s="417"/>
      <c r="E16" s="421"/>
      <c r="F16" s="420"/>
      <c r="G16" s="417"/>
      <c r="H16" s="419"/>
      <c r="I16" s="419"/>
      <c r="J16" s="417"/>
      <c r="K16" s="417"/>
      <c r="L16" s="417"/>
      <c r="M16" s="418"/>
      <c r="N16" s="417"/>
      <c r="O16" s="416"/>
      <c r="P16" s="415" t="str">
        <f t="shared" si="11"/>
        <v/>
      </c>
      <c r="Q16" s="417"/>
      <c r="R16" s="417"/>
      <c r="S16" s="417"/>
      <c r="T16" s="416"/>
      <c r="U16" s="415" t="str">
        <f t="shared" si="12"/>
        <v/>
      </c>
      <c r="V16" s="414"/>
      <c r="W16" s="413"/>
      <c r="X16" s="413"/>
      <c r="Y16" s="413"/>
      <c r="Z16" s="413"/>
      <c r="AA16" s="413"/>
      <c r="AB16" s="413"/>
      <c r="AC16" s="413"/>
      <c r="AD16" s="412"/>
      <c r="AE16" s="411" t="str">
        <f t="shared" si="13"/>
        <v/>
      </c>
      <c r="AF16" s="410">
        <f t="shared" si="14"/>
        <v>0</v>
      </c>
      <c r="AG16" s="409"/>
      <c r="AH16" s="409"/>
      <c r="AI16" s="409"/>
      <c r="AK16" s="465">
        <f t="shared" si="0"/>
        <v>0</v>
      </c>
      <c r="AL16" s="465">
        <f t="shared" si="16"/>
        <v>0</v>
      </c>
      <c r="AM16" s="465">
        <f t="shared" si="1"/>
        <v>0</v>
      </c>
      <c r="AN16" s="465">
        <f t="shared" si="2"/>
        <v>0</v>
      </c>
      <c r="AO16" s="465">
        <f t="shared" si="3"/>
        <v>0</v>
      </c>
      <c r="AP16" s="465">
        <f t="shared" si="4"/>
        <v>0</v>
      </c>
      <c r="AQ16" s="465">
        <f t="shared" si="5"/>
        <v>0</v>
      </c>
      <c r="AR16" s="465">
        <f t="shared" si="6"/>
        <v>0</v>
      </c>
      <c r="AS16" s="465">
        <f t="shared" si="7"/>
        <v>0</v>
      </c>
      <c r="AT16" s="465">
        <f t="shared" si="8"/>
        <v>0</v>
      </c>
      <c r="AU16" s="465">
        <f t="shared" si="9"/>
        <v>0</v>
      </c>
      <c r="AV16" s="465"/>
      <c r="AW16" s="466">
        <f t="shared" si="10"/>
        <v>0</v>
      </c>
      <c r="AX16" s="467">
        <f t="shared" si="15"/>
        <v>0</v>
      </c>
    </row>
  </sheetData>
  <sheetProtection algorithmName="SHA-512" hashValue="JZoDKmNEDH2EG7zhXhQku6p1taALsRnAzLCeiSt6SEEXa2K6g1POXPOOaPxr1GNjszFee+sH3R1lUQZmIPqJjQ==" saltValue="qxV+GFktC/1Vet0Mp/lkUQ==" spinCount="100000" sheet="1" formatColumns="0" formatRows="0" selectLockedCells="1" sort="0" autoFilter="0"/>
  <autoFilter ref="A5:AG5" xr:uid="{00000000-0009-0000-0000-000003000000}"/>
  <mergeCells count="9">
    <mergeCell ref="A2:A4"/>
    <mergeCell ref="B2:B4"/>
    <mergeCell ref="C2:C4"/>
    <mergeCell ref="V2:AE2"/>
    <mergeCell ref="AF2:AF4"/>
    <mergeCell ref="D3:E4"/>
    <mergeCell ref="F3:P4"/>
    <mergeCell ref="Q3:U4"/>
    <mergeCell ref="V3:AD4"/>
  </mergeCells>
  <conditionalFormatting sqref="O6 O8:O16 T8:T16">
    <cfRule type="expression" dxfId="91" priority="10">
      <formula>N6&lt;&gt;""</formula>
    </cfRule>
  </conditionalFormatting>
  <conditionalFormatting sqref="O7">
    <cfRule type="expression" dxfId="90" priority="9">
      <formula>N7&lt;&gt;""</formula>
    </cfRule>
  </conditionalFormatting>
  <conditionalFormatting sqref="O6:O16">
    <cfRule type="notContainsBlanks" dxfId="89" priority="7">
      <formula>LEN(TRIM(O6))&gt;0</formula>
    </cfRule>
  </conditionalFormatting>
  <conditionalFormatting sqref="T6">
    <cfRule type="expression" dxfId="88" priority="6">
      <formula>S6&lt;&gt;""</formula>
    </cfRule>
  </conditionalFormatting>
  <conditionalFormatting sqref="T7">
    <cfRule type="expression" dxfId="87" priority="5">
      <formula>S7&lt;&gt;""</formula>
    </cfRule>
  </conditionalFormatting>
  <conditionalFormatting sqref="T6:T16">
    <cfRule type="notContainsBlanks" dxfId="86" priority="3">
      <formula>LEN(TRIM(T6))&gt;0</formula>
    </cfRule>
  </conditionalFormatting>
  <conditionalFormatting sqref="AF6:AF16">
    <cfRule type="expression" dxfId="85" priority="2">
      <formula>$AF6&lt;&gt;$C6</formula>
    </cfRule>
  </conditionalFormatting>
  <dataValidations count="2">
    <dataValidation type="list" allowBlank="1" showInputMessage="1" showErrorMessage="1" sqref="B1:C1" xr:uid="{00000000-0002-0000-0300-000002000000}">
      <formula1>#REF!</formula1>
    </dataValidation>
    <dataValidation type="decimal" errorStyle="warning" allowBlank="1" showInputMessage="1" showErrorMessage="1" errorTitle="Invalid Entry" error="Please enter a value between 0% and 100%." sqref="J1:T1 W1:AE1 C1" xr:uid="{00000000-0002-0000-0300-000001000000}">
      <formula1>#REF!</formula1>
      <formula2>#REF!</formula2>
    </dataValidation>
  </dataValidations>
  <pageMargins left="0.75" right="0.75" top="1" bottom="1" header="0.5" footer="0.5"/>
  <pageSetup scale="66" fitToWidth="3" fitToHeight="0" pageOrder="overThenDown" orientation="landscape" r:id="rId1"/>
  <headerFooter alignWithMargins="0">
    <oddHeader>&amp;L&amp;"-,Regular"&amp;11Energy Use Benchmarking
Quantitative Data Collection Tool&amp;C&amp;"Calibri,Bold"&amp;14Annual Facility Energy Use Data
2011&amp;R&amp;G</oddHeader>
    <oddFooter>&amp;L&amp;"-,Regular"Beverage Industry Environmental Roundtable
June 2014&amp;R&amp;"-,Regular"Page &amp;P of &amp;N</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A2A7-4803-45A3-9B9C-DCDF86E909AB}">
  <sheetPr>
    <tabColor theme="6" tint="-0.499984740745262"/>
  </sheetPr>
  <dimension ref="A1:AY16"/>
  <sheetViews>
    <sheetView showGridLines="0" zoomScale="90" zoomScaleNormal="90" zoomScaleSheetLayoutView="75"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ColWidth="12.73046875" defaultRowHeight="0" customHeight="1" zeroHeight="1" x14ac:dyDescent="0.35"/>
  <cols>
    <col min="1" max="2" width="24.59765625" style="405" customWidth="1"/>
    <col min="3" max="3" width="18.86328125" style="408" customWidth="1"/>
    <col min="4" max="4" width="32.1328125" style="405" customWidth="1"/>
    <col min="5" max="5" width="14.59765625" style="405" customWidth="1"/>
    <col min="6" max="13" width="12.73046875" style="405" customWidth="1"/>
    <col min="14" max="14" width="15.3984375" style="405" customWidth="1"/>
    <col min="15" max="15" width="14.59765625" style="405" customWidth="1"/>
    <col min="16" max="16" width="13.59765625" style="405" customWidth="1"/>
    <col min="17" max="20" width="12.73046875" style="405" customWidth="1"/>
    <col min="21" max="21" width="13.59765625" style="405" customWidth="1"/>
    <col min="22" max="22" width="34.1328125" style="405" customWidth="1"/>
    <col min="23" max="31" width="13.73046875" style="405" customWidth="1"/>
    <col min="32" max="32" width="21.86328125" style="407" customWidth="1"/>
    <col min="33" max="35" width="12.73046875" style="406"/>
    <col min="36" max="36" width="12.73046875" style="405"/>
    <col min="37" max="37" width="24.59765625" style="405" customWidth="1"/>
    <col min="38" max="16384" width="12.73046875" style="405"/>
  </cols>
  <sheetData>
    <row r="1" spans="1:51" s="447" customFormat="1" ht="58.5" customHeight="1" thickBot="1" x14ac:dyDescent="0.35">
      <c r="A1" s="457"/>
      <c r="B1" s="456"/>
      <c r="C1" s="455"/>
      <c r="D1" s="452"/>
      <c r="E1" s="452"/>
      <c r="F1" s="452"/>
      <c r="G1" s="452"/>
      <c r="H1" s="452"/>
      <c r="I1" s="453"/>
      <c r="J1" s="452"/>
      <c r="K1" s="452"/>
      <c r="L1" s="452"/>
      <c r="M1" s="454"/>
      <c r="N1" s="452"/>
      <c r="O1" s="454"/>
      <c r="P1" s="453"/>
      <c r="Q1" s="452"/>
      <c r="R1" s="452"/>
      <c r="S1" s="452"/>
      <c r="T1" s="454"/>
      <c r="U1" s="453"/>
      <c r="V1" s="452"/>
      <c r="W1" s="452"/>
      <c r="X1" s="452"/>
      <c r="Y1" s="452"/>
      <c r="Z1" s="452"/>
      <c r="AA1" s="452"/>
      <c r="AB1" s="452"/>
      <c r="AC1" s="452"/>
      <c r="AD1" s="451"/>
      <c r="AE1" s="450"/>
      <c r="AF1" s="449"/>
      <c r="AG1" s="448"/>
      <c r="AH1" s="448"/>
      <c r="AI1" s="448"/>
    </row>
    <row r="2" spans="1:51" s="441" customFormat="1" ht="32.25" customHeight="1" x14ac:dyDescent="0.3">
      <c r="A2" s="553" t="s">
        <v>259</v>
      </c>
      <c r="B2" s="556" t="s">
        <v>258</v>
      </c>
      <c r="C2" s="559" t="s">
        <v>255</v>
      </c>
      <c r="D2" s="446" t="s">
        <v>257</v>
      </c>
      <c r="E2" s="446"/>
      <c r="F2" s="446"/>
      <c r="G2" s="446"/>
      <c r="H2" s="446"/>
      <c r="I2" s="446"/>
      <c r="J2" s="446"/>
      <c r="K2" s="446"/>
      <c r="L2" s="446"/>
      <c r="M2" s="446"/>
      <c r="N2" s="446"/>
      <c r="O2" s="446"/>
      <c r="P2" s="446"/>
      <c r="Q2" s="446"/>
      <c r="R2" s="446"/>
      <c r="S2" s="446"/>
      <c r="T2" s="446"/>
      <c r="U2" s="445"/>
      <c r="V2" s="561" t="s">
        <v>256</v>
      </c>
      <c r="W2" s="562"/>
      <c r="X2" s="562"/>
      <c r="Y2" s="562"/>
      <c r="Z2" s="562"/>
      <c r="AA2" s="562"/>
      <c r="AB2" s="562"/>
      <c r="AC2" s="562"/>
      <c r="AD2" s="562"/>
      <c r="AE2" s="563"/>
      <c r="AF2" s="559" t="s">
        <v>255</v>
      </c>
      <c r="AG2" s="442"/>
      <c r="AH2" s="442"/>
      <c r="AI2" s="442"/>
      <c r="AK2" s="459" t="s">
        <v>97</v>
      </c>
      <c r="AL2" s="247"/>
      <c r="AM2" s="247"/>
      <c r="AN2" s="247"/>
      <c r="AO2" s="247"/>
      <c r="AP2" s="247"/>
      <c r="AQ2" s="247"/>
      <c r="AR2" s="247"/>
      <c r="AS2" s="247"/>
      <c r="AT2" s="247"/>
      <c r="AU2" s="247"/>
      <c r="AV2" s="247"/>
      <c r="AW2" s="247"/>
    </row>
    <row r="3" spans="1:51" s="441" customFormat="1" ht="15.75" customHeight="1" x14ac:dyDescent="0.5">
      <c r="A3" s="554"/>
      <c r="B3" s="557"/>
      <c r="C3" s="560"/>
      <c r="D3" s="565" t="s">
        <v>254</v>
      </c>
      <c r="E3" s="565"/>
      <c r="F3" s="567" t="s">
        <v>253</v>
      </c>
      <c r="G3" s="565"/>
      <c r="H3" s="565"/>
      <c r="I3" s="565"/>
      <c r="J3" s="565"/>
      <c r="K3" s="565"/>
      <c r="L3" s="565"/>
      <c r="M3" s="565"/>
      <c r="N3" s="565"/>
      <c r="O3" s="565"/>
      <c r="P3" s="568"/>
      <c r="Q3" s="571" t="s">
        <v>252</v>
      </c>
      <c r="R3" s="565"/>
      <c r="S3" s="565"/>
      <c r="T3" s="565"/>
      <c r="U3" s="568"/>
      <c r="V3" s="573" t="s">
        <v>266</v>
      </c>
      <c r="W3" s="565"/>
      <c r="X3" s="565"/>
      <c r="Y3" s="565"/>
      <c r="Z3" s="565"/>
      <c r="AA3" s="565"/>
      <c r="AB3" s="565"/>
      <c r="AC3" s="565"/>
      <c r="AD3" s="565"/>
      <c r="AE3" s="444"/>
      <c r="AF3" s="560"/>
      <c r="AG3" s="442"/>
      <c r="AH3" s="442"/>
      <c r="AI3" s="442"/>
      <c r="AK3" s="459"/>
      <c r="AL3" s="247"/>
      <c r="AM3" s="247"/>
      <c r="AN3" s="247"/>
      <c r="AO3" s="247"/>
      <c r="AP3" s="247"/>
      <c r="AQ3" s="247"/>
      <c r="AR3" s="247"/>
      <c r="AS3" s="247"/>
      <c r="AT3" s="247"/>
      <c r="AU3" s="247"/>
      <c r="AV3" s="247"/>
      <c r="AW3" s="247"/>
    </row>
    <row r="4" spans="1:51" s="441" customFormat="1" ht="18.75" customHeight="1" x14ac:dyDescent="0.5">
      <c r="A4" s="555"/>
      <c r="B4" s="558"/>
      <c r="C4" s="560"/>
      <c r="D4" s="566"/>
      <c r="E4" s="566"/>
      <c r="F4" s="569"/>
      <c r="G4" s="566"/>
      <c r="H4" s="566"/>
      <c r="I4" s="566"/>
      <c r="J4" s="566"/>
      <c r="K4" s="566"/>
      <c r="L4" s="566"/>
      <c r="M4" s="566"/>
      <c r="N4" s="566"/>
      <c r="O4" s="566"/>
      <c r="P4" s="570"/>
      <c r="Q4" s="572"/>
      <c r="R4" s="566"/>
      <c r="S4" s="566"/>
      <c r="T4" s="566"/>
      <c r="U4" s="570"/>
      <c r="V4" s="572"/>
      <c r="W4" s="566"/>
      <c r="X4" s="566"/>
      <c r="Y4" s="566"/>
      <c r="Z4" s="566"/>
      <c r="AA4" s="566"/>
      <c r="AB4" s="566"/>
      <c r="AC4" s="566"/>
      <c r="AD4" s="566"/>
      <c r="AE4" s="443"/>
      <c r="AF4" s="564"/>
      <c r="AG4" s="442"/>
      <c r="AH4" s="442"/>
      <c r="AI4" s="442"/>
      <c r="AK4" s="296" t="s">
        <v>62</v>
      </c>
      <c r="AL4" s="296" t="s">
        <v>69</v>
      </c>
      <c r="AM4" s="296" t="s">
        <v>64</v>
      </c>
      <c r="AN4" s="296" t="s">
        <v>65</v>
      </c>
      <c r="AO4" s="296" t="s">
        <v>63</v>
      </c>
      <c r="AP4" s="296" t="s">
        <v>66</v>
      </c>
      <c r="AQ4" s="296" t="s">
        <v>260</v>
      </c>
      <c r="AR4" s="296" t="s">
        <v>67</v>
      </c>
      <c r="AS4" s="296" t="s">
        <v>3</v>
      </c>
      <c r="AT4" s="296" t="s">
        <v>68</v>
      </c>
      <c r="AU4" s="296" t="s">
        <v>175</v>
      </c>
      <c r="AV4" s="296" t="s">
        <v>82</v>
      </c>
      <c r="AW4" s="296" t="s">
        <v>174</v>
      </c>
      <c r="AX4" s="461" t="s">
        <v>261</v>
      </c>
    </row>
    <row r="5" spans="1:51" s="427" customFormat="1" ht="66.75" customHeight="1" thickBot="1" x14ac:dyDescent="0.45">
      <c r="A5" s="440" t="s">
        <v>83</v>
      </c>
      <c r="B5" s="439" t="s">
        <v>251</v>
      </c>
      <c r="C5" s="438" t="s">
        <v>250</v>
      </c>
      <c r="D5" s="435" t="s">
        <v>264</v>
      </c>
      <c r="E5" s="435" t="s">
        <v>249</v>
      </c>
      <c r="F5" s="437" t="s">
        <v>248</v>
      </c>
      <c r="G5" s="435" t="s">
        <v>247</v>
      </c>
      <c r="H5" s="435" t="s">
        <v>246</v>
      </c>
      <c r="I5" s="435" t="s">
        <v>245</v>
      </c>
      <c r="J5" s="435" t="s">
        <v>244</v>
      </c>
      <c r="K5" s="435" t="s">
        <v>243</v>
      </c>
      <c r="L5" s="435" t="s">
        <v>242</v>
      </c>
      <c r="M5" s="434" t="s">
        <v>241</v>
      </c>
      <c r="N5" s="435" t="s">
        <v>240</v>
      </c>
      <c r="O5" s="436" t="s">
        <v>239</v>
      </c>
      <c r="P5" s="433" t="s">
        <v>238</v>
      </c>
      <c r="Q5" s="435" t="s">
        <v>237</v>
      </c>
      <c r="R5" s="435" t="s">
        <v>236</v>
      </c>
      <c r="S5" s="435" t="s">
        <v>235</v>
      </c>
      <c r="T5" s="434" t="s">
        <v>234</v>
      </c>
      <c r="U5" s="433" t="s">
        <v>233</v>
      </c>
      <c r="V5" s="432" t="s">
        <v>265</v>
      </c>
      <c r="W5" s="428" t="s">
        <v>232</v>
      </c>
      <c r="X5" s="428" t="s">
        <v>231</v>
      </c>
      <c r="Y5" s="428" t="s">
        <v>230</v>
      </c>
      <c r="Z5" s="428" t="s">
        <v>229</v>
      </c>
      <c r="AA5" s="428" t="s">
        <v>228</v>
      </c>
      <c r="AB5" s="428" t="s">
        <v>227</v>
      </c>
      <c r="AC5" s="428" t="s">
        <v>226</v>
      </c>
      <c r="AD5" s="431" t="s">
        <v>225</v>
      </c>
      <c r="AE5" s="430" t="s">
        <v>224</v>
      </c>
      <c r="AF5" s="429" t="s">
        <v>223</v>
      </c>
      <c r="AG5" s="428" t="s">
        <v>130</v>
      </c>
      <c r="AH5" s="428"/>
      <c r="AI5" s="428" t="s">
        <v>174</v>
      </c>
      <c r="AK5" s="462" t="str">
        <f t="shared" ref="AK5:AK16" si="0">D5</f>
        <v>Total Electricity Purchased from Grid (MJ)
ENERGY STAR adjustment (Read Comment)</v>
      </c>
      <c r="AL5" s="462">
        <f>SUM(W5:Z5)</f>
        <v>0</v>
      </c>
      <c r="AM5" s="462" t="str">
        <f t="shared" ref="AM5:AS16" si="1">F5</f>
        <v>Heavy Oil
(MJ)</v>
      </c>
      <c r="AN5" s="462" t="str">
        <f t="shared" si="1"/>
        <v>Light Oil/Gas-Oil/Diesel
(MJ)</v>
      </c>
      <c r="AO5" s="462" t="str">
        <f t="shared" si="1"/>
        <v>Natural Gas
(MJ)</v>
      </c>
      <c r="AP5" s="462" t="str">
        <f t="shared" si="1"/>
        <v>Propane
(MJ)</v>
      </c>
      <c r="AQ5" s="462" t="str">
        <f t="shared" si="1"/>
        <v>Coal
(MJ)</v>
      </c>
      <c r="AR5" s="462" t="str">
        <f t="shared" si="1"/>
        <v>Biogas/Syngas (MJ)</v>
      </c>
      <c r="AS5" s="462" t="str">
        <f t="shared" si="1"/>
        <v xml:space="preserve"> Biomass
(MJ)</v>
      </c>
      <c r="AT5" s="462" t="str">
        <f t="shared" ref="AT5:AT16" si="2">N5</f>
        <v>Other Fuels
(MJ)</v>
      </c>
      <c r="AU5" s="462">
        <f t="shared" ref="AU5:AU16" si="3">SUM(Q5:S5)</f>
        <v>0</v>
      </c>
      <c r="AV5" s="462"/>
      <c r="AW5" s="463" t="str">
        <f t="shared" ref="AW5:AW16" si="4">AI5</f>
        <v>Is any energy data submetered in parts of the site?</v>
      </c>
      <c r="AX5" s="464" t="s">
        <v>262</v>
      </c>
      <c r="AY5" s="458"/>
    </row>
    <row r="6" spans="1:51" s="425" customFormat="1" ht="15" customHeight="1" x14ac:dyDescent="0.45">
      <c r="A6" s="424"/>
      <c r="B6" s="423"/>
      <c r="C6" s="422"/>
      <c r="D6" s="417"/>
      <c r="E6" s="421"/>
      <c r="F6" s="420"/>
      <c r="G6" s="417"/>
      <c r="H6" s="419"/>
      <c r="I6" s="419"/>
      <c r="J6" s="417"/>
      <c r="K6" s="417"/>
      <c r="L6" s="417"/>
      <c r="M6" s="418"/>
      <c r="N6" s="417"/>
      <c r="O6" s="416"/>
      <c r="P6" s="415" t="str">
        <f t="shared" ref="P6:P16" si="5">IF(SUM(F6:L6,N6)=0,"",SUM(F6:L6,N6))</f>
        <v/>
      </c>
      <c r="Q6" s="417"/>
      <c r="R6" s="417"/>
      <c r="S6" s="417"/>
      <c r="T6" s="416"/>
      <c r="U6" s="415" t="str">
        <f t="shared" ref="U6:U16" si="6">IF(SUM(Q6:S6)=0,"",SUM(Q6:S6))</f>
        <v/>
      </c>
      <c r="V6" s="426"/>
      <c r="W6" s="413"/>
      <c r="X6" s="413"/>
      <c r="Y6" s="413"/>
      <c r="Z6" s="413"/>
      <c r="AA6" s="413"/>
      <c r="AB6" s="413"/>
      <c r="AC6" s="413"/>
      <c r="AD6" s="412"/>
      <c r="AE6" s="411" t="str">
        <f t="shared" ref="AE6:AE16" si="7">IF(SUM(V6:AC6)=0,"",SUM(V6:AC6))</f>
        <v/>
      </c>
      <c r="AF6" s="410">
        <f t="shared" ref="AF6:AF16" si="8">IF(AE6="",0,AE6)+IF(U6="",0,U6)+IF(P6="",0,P6)+IF(D6="",0,D6)</f>
        <v>0</v>
      </c>
      <c r="AG6" s="409"/>
      <c r="AH6" s="409"/>
      <c r="AI6" s="409"/>
      <c r="AK6" s="465">
        <f t="shared" si="0"/>
        <v>0</v>
      </c>
      <c r="AL6" s="465">
        <f>SUM(V6:AC6)</f>
        <v>0</v>
      </c>
      <c r="AM6" s="465">
        <f t="shared" si="1"/>
        <v>0</v>
      </c>
      <c r="AN6" s="465">
        <f t="shared" si="1"/>
        <v>0</v>
      </c>
      <c r="AO6" s="465">
        <f t="shared" si="1"/>
        <v>0</v>
      </c>
      <c r="AP6" s="465">
        <f t="shared" si="1"/>
        <v>0</v>
      </c>
      <c r="AQ6" s="465">
        <f t="shared" si="1"/>
        <v>0</v>
      </c>
      <c r="AR6" s="465">
        <f t="shared" si="1"/>
        <v>0</v>
      </c>
      <c r="AS6" s="465">
        <f t="shared" si="1"/>
        <v>0</v>
      </c>
      <c r="AT6" s="465">
        <f t="shared" si="2"/>
        <v>0</v>
      </c>
      <c r="AU6" s="465">
        <f t="shared" si="3"/>
        <v>0</v>
      </c>
      <c r="AV6" s="465"/>
      <c r="AW6" s="466">
        <f t="shared" si="4"/>
        <v>0</v>
      </c>
      <c r="AX6" s="467">
        <f t="shared" ref="AX6:AX16" si="9">SUM(AK6:AV6)-AF6</f>
        <v>0</v>
      </c>
    </row>
    <row r="7" spans="1:51" s="425" customFormat="1" ht="15" customHeight="1" x14ac:dyDescent="0.45">
      <c r="A7" s="424"/>
      <c r="B7" s="423"/>
      <c r="C7" s="422"/>
      <c r="D7" s="417"/>
      <c r="E7" s="421"/>
      <c r="F7" s="420"/>
      <c r="G7" s="417"/>
      <c r="H7" s="419"/>
      <c r="I7" s="419"/>
      <c r="J7" s="417"/>
      <c r="K7" s="417"/>
      <c r="L7" s="417"/>
      <c r="M7" s="418"/>
      <c r="N7" s="417"/>
      <c r="O7" s="416"/>
      <c r="P7" s="415" t="str">
        <f t="shared" si="5"/>
        <v/>
      </c>
      <c r="Q7" s="417"/>
      <c r="R7" s="417"/>
      <c r="S7" s="417"/>
      <c r="T7" s="416"/>
      <c r="U7" s="415" t="str">
        <f t="shared" si="6"/>
        <v/>
      </c>
      <c r="V7" s="414"/>
      <c r="W7" s="413"/>
      <c r="X7" s="413"/>
      <c r="Y7" s="413"/>
      <c r="Z7" s="413"/>
      <c r="AA7" s="413"/>
      <c r="AB7" s="413"/>
      <c r="AC7" s="413"/>
      <c r="AD7" s="412"/>
      <c r="AE7" s="411" t="str">
        <f t="shared" si="7"/>
        <v/>
      </c>
      <c r="AF7" s="410">
        <f t="shared" si="8"/>
        <v>0</v>
      </c>
      <c r="AG7" s="409"/>
      <c r="AH7" s="409"/>
      <c r="AI7" s="409"/>
      <c r="AK7" s="465">
        <f t="shared" si="0"/>
        <v>0</v>
      </c>
      <c r="AL7" s="465">
        <f t="shared" ref="AL7:AL16" si="10">SUM(W7:Z7)</f>
        <v>0</v>
      </c>
      <c r="AM7" s="465">
        <f t="shared" si="1"/>
        <v>0</v>
      </c>
      <c r="AN7" s="465">
        <f t="shared" si="1"/>
        <v>0</v>
      </c>
      <c r="AO7" s="465">
        <f t="shared" si="1"/>
        <v>0</v>
      </c>
      <c r="AP7" s="465">
        <f t="shared" si="1"/>
        <v>0</v>
      </c>
      <c r="AQ7" s="465">
        <f t="shared" si="1"/>
        <v>0</v>
      </c>
      <c r="AR7" s="465">
        <f t="shared" si="1"/>
        <v>0</v>
      </c>
      <c r="AS7" s="465">
        <f t="shared" si="1"/>
        <v>0</v>
      </c>
      <c r="AT7" s="465">
        <f t="shared" si="2"/>
        <v>0</v>
      </c>
      <c r="AU7" s="465">
        <f t="shared" si="3"/>
        <v>0</v>
      </c>
      <c r="AV7" s="465"/>
      <c r="AW7" s="466">
        <f t="shared" si="4"/>
        <v>0</v>
      </c>
      <c r="AX7" s="467">
        <f t="shared" si="9"/>
        <v>0</v>
      </c>
    </row>
    <row r="8" spans="1:51" s="425" customFormat="1" ht="15" customHeight="1" x14ac:dyDescent="0.45">
      <c r="A8" s="424"/>
      <c r="B8" s="423"/>
      <c r="C8" s="422"/>
      <c r="D8" s="417"/>
      <c r="E8" s="421"/>
      <c r="F8" s="420"/>
      <c r="G8" s="417"/>
      <c r="H8" s="419"/>
      <c r="I8" s="419"/>
      <c r="J8" s="417"/>
      <c r="K8" s="417"/>
      <c r="L8" s="417"/>
      <c r="M8" s="418"/>
      <c r="N8" s="417"/>
      <c r="O8" s="416"/>
      <c r="P8" s="415" t="str">
        <f t="shared" si="5"/>
        <v/>
      </c>
      <c r="Q8" s="417"/>
      <c r="R8" s="417"/>
      <c r="S8" s="417"/>
      <c r="T8" s="416"/>
      <c r="U8" s="415" t="str">
        <f t="shared" si="6"/>
        <v/>
      </c>
      <c r="V8" s="414"/>
      <c r="W8" s="413"/>
      <c r="X8" s="413"/>
      <c r="Y8" s="413"/>
      <c r="Z8" s="413"/>
      <c r="AA8" s="413"/>
      <c r="AB8" s="413"/>
      <c r="AC8" s="413"/>
      <c r="AD8" s="412"/>
      <c r="AE8" s="411" t="str">
        <f t="shared" si="7"/>
        <v/>
      </c>
      <c r="AF8" s="410">
        <f t="shared" si="8"/>
        <v>0</v>
      </c>
      <c r="AG8" s="409"/>
      <c r="AH8" s="409"/>
      <c r="AI8" s="409"/>
      <c r="AK8" s="465">
        <f t="shared" si="0"/>
        <v>0</v>
      </c>
      <c r="AL8" s="465">
        <f t="shared" si="10"/>
        <v>0</v>
      </c>
      <c r="AM8" s="465">
        <f t="shared" si="1"/>
        <v>0</v>
      </c>
      <c r="AN8" s="465">
        <f t="shared" si="1"/>
        <v>0</v>
      </c>
      <c r="AO8" s="465">
        <f t="shared" si="1"/>
        <v>0</v>
      </c>
      <c r="AP8" s="465">
        <f t="shared" si="1"/>
        <v>0</v>
      </c>
      <c r="AQ8" s="465">
        <f t="shared" si="1"/>
        <v>0</v>
      </c>
      <c r="AR8" s="465">
        <f t="shared" si="1"/>
        <v>0</v>
      </c>
      <c r="AS8" s="465">
        <f t="shared" si="1"/>
        <v>0</v>
      </c>
      <c r="AT8" s="465">
        <f t="shared" si="2"/>
        <v>0</v>
      </c>
      <c r="AU8" s="465">
        <f t="shared" si="3"/>
        <v>0</v>
      </c>
      <c r="AV8" s="465"/>
      <c r="AW8" s="466">
        <f t="shared" si="4"/>
        <v>0</v>
      </c>
      <c r="AX8" s="467">
        <f t="shared" si="9"/>
        <v>0</v>
      </c>
    </row>
    <row r="9" spans="1:51" s="425" customFormat="1" ht="15" customHeight="1" x14ac:dyDescent="0.45">
      <c r="A9" s="424"/>
      <c r="B9" s="423"/>
      <c r="C9" s="422"/>
      <c r="D9" s="417"/>
      <c r="E9" s="421"/>
      <c r="F9" s="420"/>
      <c r="G9" s="417"/>
      <c r="H9" s="419"/>
      <c r="I9" s="419"/>
      <c r="J9" s="417"/>
      <c r="K9" s="417"/>
      <c r="L9" s="417"/>
      <c r="M9" s="418"/>
      <c r="N9" s="417"/>
      <c r="O9" s="416"/>
      <c r="P9" s="415" t="str">
        <f t="shared" si="5"/>
        <v/>
      </c>
      <c r="Q9" s="417"/>
      <c r="R9" s="417"/>
      <c r="S9" s="417"/>
      <c r="T9" s="416"/>
      <c r="U9" s="415" t="str">
        <f t="shared" si="6"/>
        <v/>
      </c>
      <c r="V9" s="414"/>
      <c r="W9" s="413"/>
      <c r="X9" s="413"/>
      <c r="Y9" s="413"/>
      <c r="Z9" s="413"/>
      <c r="AA9" s="413"/>
      <c r="AB9" s="413"/>
      <c r="AC9" s="413"/>
      <c r="AD9" s="412"/>
      <c r="AE9" s="411" t="str">
        <f t="shared" si="7"/>
        <v/>
      </c>
      <c r="AF9" s="410">
        <f t="shared" si="8"/>
        <v>0</v>
      </c>
      <c r="AG9" s="409"/>
      <c r="AH9" s="409"/>
      <c r="AI9" s="409"/>
      <c r="AK9" s="465">
        <f t="shared" si="0"/>
        <v>0</v>
      </c>
      <c r="AL9" s="465">
        <f t="shared" si="10"/>
        <v>0</v>
      </c>
      <c r="AM9" s="465">
        <f t="shared" si="1"/>
        <v>0</v>
      </c>
      <c r="AN9" s="465">
        <f t="shared" si="1"/>
        <v>0</v>
      </c>
      <c r="AO9" s="465">
        <f t="shared" si="1"/>
        <v>0</v>
      </c>
      <c r="AP9" s="465">
        <f t="shared" si="1"/>
        <v>0</v>
      </c>
      <c r="AQ9" s="465">
        <f t="shared" si="1"/>
        <v>0</v>
      </c>
      <c r="AR9" s="465">
        <f t="shared" si="1"/>
        <v>0</v>
      </c>
      <c r="AS9" s="465">
        <f t="shared" si="1"/>
        <v>0</v>
      </c>
      <c r="AT9" s="465">
        <f t="shared" si="2"/>
        <v>0</v>
      </c>
      <c r="AU9" s="465">
        <f t="shared" si="3"/>
        <v>0</v>
      </c>
      <c r="AV9" s="465"/>
      <c r="AW9" s="466">
        <f t="shared" si="4"/>
        <v>0</v>
      </c>
      <c r="AX9" s="467">
        <f t="shared" si="9"/>
        <v>0</v>
      </c>
    </row>
    <row r="10" spans="1:51" s="425" customFormat="1" ht="15" customHeight="1" x14ac:dyDescent="0.45">
      <c r="A10" s="424"/>
      <c r="B10" s="423"/>
      <c r="C10" s="422"/>
      <c r="D10" s="417"/>
      <c r="E10" s="421"/>
      <c r="F10" s="420"/>
      <c r="G10" s="417"/>
      <c r="H10" s="419"/>
      <c r="I10" s="419"/>
      <c r="J10" s="417"/>
      <c r="K10" s="417"/>
      <c r="L10" s="417"/>
      <c r="M10" s="418"/>
      <c r="N10" s="417"/>
      <c r="O10" s="416"/>
      <c r="P10" s="415" t="str">
        <f t="shared" si="5"/>
        <v/>
      </c>
      <c r="Q10" s="417"/>
      <c r="R10" s="417"/>
      <c r="S10" s="417"/>
      <c r="T10" s="416"/>
      <c r="U10" s="415" t="str">
        <f t="shared" si="6"/>
        <v/>
      </c>
      <c r="V10" s="414"/>
      <c r="W10" s="413"/>
      <c r="X10" s="413"/>
      <c r="Y10" s="413"/>
      <c r="Z10" s="413"/>
      <c r="AA10" s="413"/>
      <c r="AB10" s="413"/>
      <c r="AC10" s="413"/>
      <c r="AD10" s="412"/>
      <c r="AE10" s="411" t="str">
        <f t="shared" si="7"/>
        <v/>
      </c>
      <c r="AF10" s="410">
        <f t="shared" si="8"/>
        <v>0</v>
      </c>
      <c r="AG10" s="409"/>
      <c r="AH10" s="409"/>
      <c r="AI10" s="409"/>
      <c r="AK10" s="465">
        <f t="shared" si="0"/>
        <v>0</v>
      </c>
      <c r="AL10" s="465">
        <f t="shared" si="10"/>
        <v>0</v>
      </c>
      <c r="AM10" s="465">
        <f t="shared" si="1"/>
        <v>0</v>
      </c>
      <c r="AN10" s="465">
        <f t="shared" si="1"/>
        <v>0</v>
      </c>
      <c r="AO10" s="465">
        <f t="shared" si="1"/>
        <v>0</v>
      </c>
      <c r="AP10" s="465">
        <f t="shared" si="1"/>
        <v>0</v>
      </c>
      <c r="AQ10" s="465">
        <f t="shared" si="1"/>
        <v>0</v>
      </c>
      <c r="AR10" s="465">
        <f t="shared" si="1"/>
        <v>0</v>
      </c>
      <c r="AS10" s="465">
        <f t="shared" si="1"/>
        <v>0</v>
      </c>
      <c r="AT10" s="465">
        <f t="shared" si="2"/>
        <v>0</v>
      </c>
      <c r="AU10" s="465">
        <f t="shared" si="3"/>
        <v>0</v>
      </c>
      <c r="AV10" s="465"/>
      <c r="AW10" s="466">
        <f t="shared" si="4"/>
        <v>0</v>
      </c>
      <c r="AX10" s="467">
        <f t="shared" si="9"/>
        <v>0</v>
      </c>
    </row>
    <row r="11" spans="1:51" s="425" customFormat="1" ht="15" customHeight="1" x14ac:dyDescent="0.45">
      <c r="A11" s="424"/>
      <c r="B11" s="423"/>
      <c r="C11" s="422"/>
      <c r="D11" s="417"/>
      <c r="E11" s="421"/>
      <c r="F11" s="420"/>
      <c r="G11" s="417"/>
      <c r="H11" s="419"/>
      <c r="I11" s="419"/>
      <c r="J11" s="417"/>
      <c r="K11" s="417"/>
      <c r="L11" s="417"/>
      <c r="M11" s="418"/>
      <c r="N11" s="417"/>
      <c r="O11" s="416"/>
      <c r="P11" s="415" t="str">
        <f t="shared" si="5"/>
        <v/>
      </c>
      <c r="Q11" s="417"/>
      <c r="R11" s="417"/>
      <c r="S11" s="417"/>
      <c r="T11" s="416"/>
      <c r="U11" s="415" t="str">
        <f t="shared" si="6"/>
        <v/>
      </c>
      <c r="V11" s="414"/>
      <c r="W11" s="413"/>
      <c r="X11" s="413"/>
      <c r="Y11" s="413"/>
      <c r="Z11" s="413"/>
      <c r="AA11" s="413"/>
      <c r="AB11" s="413"/>
      <c r="AC11" s="413"/>
      <c r="AD11" s="412"/>
      <c r="AE11" s="411" t="str">
        <f t="shared" si="7"/>
        <v/>
      </c>
      <c r="AF11" s="410">
        <f t="shared" si="8"/>
        <v>0</v>
      </c>
      <c r="AG11" s="409"/>
      <c r="AH11" s="409"/>
      <c r="AI11" s="409"/>
      <c r="AK11" s="465">
        <f t="shared" si="0"/>
        <v>0</v>
      </c>
      <c r="AL11" s="465">
        <f t="shared" si="10"/>
        <v>0</v>
      </c>
      <c r="AM11" s="465">
        <f t="shared" si="1"/>
        <v>0</v>
      </c>
      <c r="AN11" s="465">
        <f t="shared" si="1"/>
        <v>0</v>
      </c>
      <c r="AO11" s="465">
        <f t="shared" si="1"/>
        <v>0</v>
      </c>
      <c r="AP11" s="465">
        <f t="shared" si="1"/>
        <v>0</v>
      </c>
      <c r="AQ11" s="465">
        <f t="shared" si="1"/>
        <v>0</v>
      </c>
      <c r="AR11" s="465">
        <f t="shared" si="1"/>
        <v>0</v>
      </c>
      <c r="AS11" s="465">
        <f t="shared" si="1"/>
        <v>0</v>
      </c>
      <c r="AT11" s="465">
        <f t="shared" si="2"/>
        <v>0</v>
      </c>
      <c r="AU11" s="465">
        <f t="shared" si="3"/>
        <v>0</v>
      </c>
      <c r="AV11" s="465"/>
      <c r="AW11" s="466">
        <f t="shared" si="4"/>
        <v>0</v>
      </c>
      <c r="AX11" s="467">
        <f t="shared" si="9"/>
        <v>0</v>
      </c>
    </row>
    <row r="12" spans="1:51" s="425" customFormat="1" ht="15" customHeight="1" x14ac:dyDescent="0.45">
      <c r="A12" s="424"/>
      <c r="B12" s="423"/>
      <c r="C12" s="422"/>
      <c r="D12" s="417"/>
      <c r="E12" s="421"/>
      <c r="F12" s="420"/>
      <c r="G12" s="417"/>
      <c r="H12" s="419"/>
      <c r="I12" s="419"/>
      <c r="J12" s="417"/>
      <c r="K12" s="417"/>
      <c r="L12" s="417"/>
      <c r="M12" s="418"/>
      <c r="N12" s="417"/>
      <c r="O12" s="416"/>
      <c r="P12" s="415" t="str">
        <f t="shared" si="5"/>
        <v/>
      </c>
      <c r="Q12" s="417"/>
      <c r="R12" s="417"/>
      <c r="S12" s="417"/>
      <c r="T12" s="416"/>
      <c r="U12" s="415" t="str">
        <f t="shared" si="6"/>
        <v/>
      </c>
      <c r="V12" s="414"/>
      <c r="W12" s="413"/>
      <c r="X12" s="413"/>
      <c r="Y12" s="413"/>
      <c r="Z12" s="413"/>
      <c r="AA12" s="413"/>
      <c r="AB12" s="413"/>
      <c r="AC12" s="413"/>
      <c r="AD12" s="412"/>
      <c r="AE12" s="411" t="str">
        <f t="shared" si="7"/>
        <v/>
      </c>
      <c r="AF12" s="410">
        <f t="shared" si="8"/>
        <v>0</v>
      </c>
      <c r="AG12" s="409"/>
      <c r="AH12" s="409"/>
      <c r="AI12" s="409"/>
      <c r="AK12" s="465">
        <f t="shared" si="0"/>
        <v>0</v>
      </c>
      <c r="AL12" s="465">
        <f t="shared" si="10"/>
        <v>0</v>
      </c>
      <c r="AM12" s="465">
        <f t="shared" si="1"/>
        <v>0</v>
      </c>
      <c r="AN12" s="465">
        <f t="shared" si="1"/>
        <v>0</v>
      </c>
      <c r="AO12" s="465">
        <f t="shared" si="1"/>
        <v>0</v>
      </c>
      <c r="AP12" s="465">
        <f t="shared" si="1"/>
        <v>0</v>
      </c>
      <c r="AQ12" s="465">
        <f t="shared" si="1"/>
        <v>0</v>
      </c>
      <c r="AR12" s="465">
        <f t="shared" si="1"/>
        <v>0</v>
      </c>
      <c r="AS12" s="465">
        <f t="shared" si="1"/>
        <v>0</v>
      </c>
      <c r="AT12" s="465">
        <f t="shared" si="2"/>
        <v>0</v>
      </c>
      <c r="AU12" s="465">
        <f t="shared" si="3"/>
        <v>0</v>
      </c>
      <c r="AV12" s="465"/>
      <c r="AW12" s="466">
        <f t="shared" si="4"/>
        <v>0</v>
      </c>
      <c r="AX12" s="467">
        <f t="shared" si="9"/>
        <v>0</v>
      </c>
    </row>
    <row r="13" spans="1:51" s="425" customFormat="1" ht="15" customHeight="1" x14ac:dyDescent="0.45">
      <c r="A13" s="424"/>
      <c r="B13" s="423"/>
      <c r="C13" s="422"/>
      <c r="D13" s="417"/>
      <c r="E13" s="421"/>
      <c r="F13" s="420"/>
      <c r="G13" s="417"/>
      <c r="H13" s="419"/>
      <c r="I13" s="419"/>
      <c r="J13" s="417"/>
      <c r="K13" s="417"/>
      <c r="L13" s="417"/>
      <c r="M13" s="418"/>
      <c r="N13" s="417"/>
      <c r="O13" s="416"/>
      <c r="P13" s="415" t="str">
        <f t="shared" si="5"/>
        <v/>
      </c>
      <c r="Q13" s="417"/>
      <c r="R13" s="417"/>
      <c r="S13" s="417"/>
      <c r="T13" s="416"/>
      <c r="U13" s="415" t="str">
        <f t="shared" si="6"/>
        <v/>
      </c>
      <c r="V13" s="414"/>
      <c r="W13" s="413"/>
      <c r="X13" s="413"/>
      <c r="Y13" s="413"/>
      <c r="Z13" s="413"/>
      <c r="AA13" s="413"/>
      <c r="AB13" s="413"/>
      <c r="AC13" s="413"/>
      <c r="AD13" s="412"/>
      <c r="AE13" s="411" t="str">
        <f t="shared" si="7"/>
        <v/>
      </c>
      <c r="AF13" s="410">
        <f t="shared" si="8"/>
        <v>0</v>
      </c>
      <c r="AG13" s="409"/>
      <c r="AH13" s="409"/>
      <c r="AI13" s="409"/>
      <c r="AK13" s="465">
        <f t="shared" si="0"/>
        <v>0</v>
      </c>
      <c r="AL13" s="465">
        <f t="shared" si="10"/>
        <v>0</v>
      </c>
      <c r="AM13" s="465">
        <f t="shared" si="1"/>
        <v>0</v>
      </c>
      <c r="AN13" s="465">
        <f t="shared" si="1"/>
        <v>0</v>
      </c>
      <c r="AO13" s="465">
        <f t="shared" si="1"/>
        <v>0</v>
      </c>
      <c r="AP13" s="465">
        <f t="shared" si="1"/>
        <v>0</v>
      </c>
      <c r="AQ13" s="465">
        <f t="shared" si="1"/>
        <v>0</v>
      </c>
      <c r="AR13" s="465">
        <f t="shared" si="1"/>
        <v>0</v>
      </c>
      <c r="AS13" s="465">
        <f t="shared" si="1"/>
        <v>0</v>
      </c>
      <c r="AT13" s="465">
        <f t="shared" si="2"/>
        <v>0</v>
      </c>
      <c r="AU13" s="465">
        <f t="shared" si="3"/>
        <v>0</v>
      </c>
      <c r="AV13" s="465"/>
      <c r="AW13" s="466">
        <f t="shared" si="4"/>
        <v>0</v>
      </c>
      <c r="AX13" s="467">
        <f t="shared" si="9"/>
        <v>0</v>
      </c>
    </row>
    <row r="14" spans="1:51" s="425" customFormat="1" ht="15" customHeight="1" x14ac:dyDescent="0.45">
      <c r="A14" s="424"/>
      <c r="B14" s="423"/>
      <c r="C14" s="422"/>
      <c r="D14" s="417"/>
      <c r="E14" s="421"/>
      <c r="F14" s="420"/>
      <c r="G14" s="417"/>
      <c r="H14" s="419"/>
      <c r="I14" s="419"/>
      <c r="J14" s="417"/>
      <c r="K14" s="417"/>
      <c r="L14" s="417"/>
      <c r="M14" s="418"/>
      <c r="N14" s="417"/>
      <c r="O14" s="416"/>
      <c r="P14" s="415" t="str">
        <f t="shared" si="5"/>
        <v/>
      </c>
      <c r="Q14" s="417"/>
      <c r="R14" s="417"/>
      <c r="S14" s="417"/>
      <c r="T14" s="416"/>
      <c r="U14" s="415" t="str">
        <f t="shared" si="6"/>
        <v/>
      </c>
      <c r="V14" s="414"/>
      <c r="W14" s="413"/>
      <c r="X14" s="413"/>
      <c r="Y14" s="413"/>
      <c r="Z14" s="413"/>
      <c r="AA14" s="413"/>
      <c r="AB14" s="413"/>
      <c r="AC14" s="413"/>
      <c r="AD14" s="412"/>
      <c r="AE14" s="411" t="str">
        <f t="shared" si="7"/>
        <v/>
      </c>
      <c r="AF14" s="410">
        <f t="shared" si="8"/>
        <v>0</v>
      </c>
      <c r="AG14" s="409"/>
      <c r="AH14" s="409"/>
      <c r="AI14" s="409"/>
      <c r="AK14" s="465">
        <f t="shared" si="0"/>
        <v>0</v>
      </c>
      <c r="AL14" s="465">
        <f t="shared" si="10"/>
        <v>0</v>
      </c>
      <c r="AM14" s="465">
        <f t="shared" si="1"/>
        <v>0</v>
      </c>
      <c r="AN14" s="465">
        <f t="shared" si="1"/>
        <v>0</v>
      </c>
      <c r="AO14" s="465">
        <f t="shared" si="1"/>
        <v>0</v>
      </c>
      <c r="AP14" s="465">
        <f t="shared" si="1"/>
        <v>0</v>
      </c>
      <c r="AQ14" s="465">
        <f t="shared" si="1"/>
        <v>0</v>
      </c>
      <c r="AR14" s="465">
        <f t="shared" si="1"/>
        <v>0</v>
      </c>
      <c r="AS14" s="465">
        <f t="shared" si="1"/>
        <v>0</v>
      </c>
      <c r="AT14" s="465">
        <f t="shared" si="2"/>
        <v>0</v>
      </c>
      <c r="AU14" s="465">
        <f t="shared" si="3"/>
        <v>0</v>
      </c>
      <c r="AV14" s="465"/>
      <c r="AW14" s="466">
        <f t="shared" si="4"/>
        <v>0</v>
      </c>
      <c r="AX14" s="467">
        <f t="shared" si="9"/>
        <v>0</v>
      </c>
    </row>
    <row r="15" spans="1:51" s="425" customFormat="1" ht="15" customHeight="1" x14ac:dyDescent="0.45">
      <c r="A15" s="424"/>
      <c r="B15" s="423"/>
      <c r="C15" s="422"/>
      <c r="D15" s="417"/>
      <c r="E15" s="421"/>
      <c r="F15" s="420"/>
      <c r="G15" s="417"/>
      <c r="H15" s="419"/>
      <c r="I15" s="419"/>
      <c r="J15" s="417"/>
      <c r="K15" s="417"/>
      <c r="L15" s="417"/>
      <c r="M15" s="418"/>
      <c r="N15" s="417"/>
      <c r="O15" s="416"/>
      <c r="P15" s="415" t="str">
        <f t="shared" si="5"/>
        <v/>
      </c>
      <c r="Q15" s="417"/>
      <c r="R15" s="417"/>
      <c r="S15" s="417"/>
      <c r="T15" s="416"/>
      <c r="U15" s="415" t="str">
        <f t="shared" si="6"/>
        <v/>
      </c>
      <c r="V15" s="414"/>
      <c r="W15" s="413"/>
      <c r="X15" s="413"/>
      <c r="Y15" s="413"/>
      <c r="Z15" s="413"/>
      <c r="AA15" s="413"/>
      <c r="AB15" s="413"/>
      <c r="AC15" s="413"/>
      <c r="AD15" s="412"/>
      <c r="AE15" s="411" t="str">
        <f t="shared" si="7"/>
        <v/>
      </c>
      <c r="AF15" s="410">
        <f t="shared" si="8"/>
        <v>0</v>
      </c>
      <c r="AG15" s="409"/>
      <c r="AH15" s="409"/>
      <c r="AI15" s="409"/>
      <c r="AK15" s="465">
        <f t="shared" si="0"/>
        <v>0</v>
      </c>
      <c r="AL15" s="465">
        <f t="shared" si="10"/>
        <v>0</v>
      </c>
      <c r="AM15" s="465">
        <f t="shared" si="1"/>
        <v>0</v>
      </c>
      <c r="AN15" s="465">
        <f t="shared" si="1"/>
        <v>0</v>
      </c>
      <c r="AO15" s="465">
        <f t="shared" si="1"/>
        <v>0</v>
      </c>
      <c r="AP15" s="465">
        <f t="shared" si="1"/>
        <v>0</v>
      </c>
      <c r="AQ15" s="465">
        <f t="shared" si="1"/>
        <v>0</v>
      </c>
      <c r="AR15" s="465">
        <f t="shared" si="1"/>
        <v>0</v>
      </c>
      <c r="AS15" s="465">
        <f t="shared" si="1"/>
        <v>0</v>
      </c>
      <c r="AT15" s="465">
        <f t="shared" si="2"/>
        <v>0</v>
      </c>
      <c r="AU15" s="465">
        <f t="shared" si="3"/>
        <v>0</v>
      </c>
      <c r="AV15" s="465"/>
      <c r="AW15" s="466">
        <f t="shared" si="4"/>
        <v>0</v>
      </c>
      <c r="AX15" s="467">
        <f t="shared" si="9"/>
        <v>0</v>
      </c>
    </row>
    <row r="16" spans="1:51" s="425" customFormat="1" ht="15" customHeight="1" x14ac:dyDescent="0.45">
      <c r="A16" s="424"/>
      <c r="B16" s="423"/>
      <c r="C16" s="422"/>
      <c r="D16" s="417"/>
      <c r="E16" s="421"/>
      <c r="F16" s="420"/>
      <c r="G16" s="417"/>
      <c r="H16" s="419"/>
      <c r="I16" s="419"/>
      <c r="J16" s="417"/>
      <c r="K16" s="417"/>
      <c r="L16" s="417"/>
      <c r="M16" s="418"/>
      <c r="N16" s="417"/>
      <c r="O16" s="416"/>
      <c r="P16" s="415" t="str">
        <f t="shared" si="5"/>
        <v/>
      </c>
      <c r="Q16" s="417"/>
      <c r="R16" s="417"/>
      <c r="S16" s="417"/>
      <c r="T16" s="416"/>
      <c r="U16" s="415" t="str">
        <f t="shared" si="6"/>
        <v/>
      </c>
      <c r="V16" s="414"/>
      <c r="W16" s="413"/>
      <c r="X16" s="413"/>
      <c r="Y16" s="413"/>
      <c r="Z16" s="413"/>
      <c r="AA16" s="413"/>
      <c r="AB16" s="413"/>
      <c r="AC16" s="413"/>
      <c r="AD16" s="412"/>
      <c r="AE16" s="411" t="str">
        <f t="shared" si="7"/>
        <v/>
      </c>
      <c r="AF16" s="410">
        <f t="shared" si="8"/>
        <v>0</v>
      </c>
      <c r="AG16" s="409"/>
      <c r="AH16" s="409"/>
      <c r="AI16" s="409"/>
      <c r="AK16" s="465">
        <f t="shared" si="0"/>
        <v>0</v>
      </c>
      <c r="AL16" s="465">
        <f t="shared" si="10"/>
        <v>0</v>
      </c>
      <c r="AM16" s="465">
        <f t="shared" si="1"/>
        <v>0</v>
      </c>
      <c r="AN16" s="465">
        <f t="shared" si="1"/>
        <v>0</v>
      </c>
      <c r="AO16" s="465">
        <f t="shared" si="1"/>
        <v>0</v>
      </c>
      <c r="AP16" s="465">
        <f t="shared" si="1"/>
        <v>0</v>
      </c>
      <c r="AQ16" s="465">
        <f t="shared" si="1"/>
        <v>0</v>
      </c>
      <c r="AR16" s="465">
        <f t="shared" si="1"/>
        <v>0</v>
      </c>
      <c r="AS16" s="465">
        <f t="shared" si="1"/>
        <v>0</v>
      </c>
      <c r="AT16" s="465">
        <f t="shared" si="2"/>
        <v>0</v>
      </c>
      <c r="AU16" s="465">
        <f t="shared" si="3"/>
        <v>0</v>
      </c>
      <c r="AV16" s="465"/>
      <c r="AW16" s="466">
        <f t="shared" si="4"/>
        <v>0</v>
      </c>
      <c r="AX16" s="467">
        <f t="shared" si="9"/>
        <v>0</v>
      </c>
    </row>
  </sheetData>
  <sheetProtection algorithmName="SHA-512" hashValue="JZoDKmNEDH2EG7zhXhQku6p1taALsRnAzLCeiSt6SEEXa2K6g1POXPOOaPxr1GNjszFee+sH3R1lUQZmIPqJjQ==" saltValue="qxV+GFktC/1Vet0Mp/lkUQ==" spinCount="100000" sheet="1" formatColumns="0" formatRows="0" selectLockedCells="1" sort="0" autoFilter="0"/>
  <autoFilter ref="A5:AG5" xr:uid="{00000000-0009-0000-0000-000003000000}"/>
  <mergeCells count="9">
    <mergeCell ref="A2:A4"/>
    <mergeCell ref="B2:B4"/>
    <mergeCell ref="C2:C4"/>
    <mergeCell ref="V2:AE2"/>
    <mergeCell ref="AF2:AF4"/>
    <mergeCell ref="D3:E4"/>
    <mergeCell ref="F3:P4"/>
    <mergeCell ref="Q3:U4"/>
    <mergeCell ref="V3:AD4"/>
  </mergeCells>
  <conditionalFormatting sqref="O6 O8:O16 T8:T16">
    <cfRule type="expression" dxfId="84" priority="7">
      <formula>N6&lt;&gt;""</formula>
    </cfRule>
  </conditionalFormatting>
  <conditionalFormatting sqref="O7">
    <cfRule type="expression" dxfId="83" priority="6">
      <formula>N7&lt;&gt;""</formula>
    </cfRule>
  </conditionalFormatting>
  <conditionalFormatting sqref="O6:O16">
    <cfRule type="notContainsBlanks" dxfId="82" priority="5">
      <formula>LEN(TRIM(O6))&gt;0</formula>
    </cfRule>
  </conditionalFormatting>
  <conditionalFormatting sqref="T6">
    <cfRule type="expression" dxfId="81" priority="4">
      <formula>S6&lt;&gt;""</formula>
    </cfRule>
  </conditionalFormatting>
  <conditionalFormatting sqref="T7">
    <cfRule type="expression" dxfId="80" priority="3">
      <formula>S7&lt;&gt;""</formula>
    </cfRule>
  </conditionalFormatting>
  <conditionalFormatting sqref="T6:T16">
    <cfRule type="notContainsBlanks" dxfId="79" priority="2">
      <formula>LEN(TRIM(T6))&gt;0</formula>
    </cfRule>
  </conditionalFormatting>
  <conditionalFormatting sqref="AF6:AF16">
    <cfRule type="expression" dxfId="78" priority="1">
      <formula>$AF6&lt;&gt;$C6</formula>
    </cfRule>
  </conditionalFormatting>
  <dataValidations count="2">
    <dataValidation type="decimal" errorStyle="warning" allowBlank="1" showInputMessage="1" showErrorMessage="1" errorTitle="Invalid Entry" error="Please enter a value between 0% and 100%." sqref="J1:T1 W1:AE1 C1" xr:uid="{0CB87039-E68D-4191-93EE-AE23151FA21C}">
      <formula1>#REF!</formula1>
      <formula2>#REF!</formula2>
    </dataValidation>
    <dataValidation type="list" allowBlank="1" showInputMessage="1" showErrorMessage="1" sqref="B1:C1" xr:uid="{58AECF2F-91CF-4C5F-999C-8D23C6C4EA9B}">
      <formula1>#REF!</formula1>
    </dataValidation>
  </dataValidations>
  <pageMargins left="0.75" right="0.75" top="1" bottom="1" header="0.5" footer="0.5"/>
  <pageSetup scale="66" fitToWidth="3" fitToHeight="0" pageOrder="overThenDown" orientation="landscape" r:id="rId1"/>
  <headerFooter alignWithMargins="0">
    <oddHeader>&amp;L&amp;"-,Regular"&amp;11Energy Use Benchmarking
Quantitative Data Collection Tool&amp;C&amp;"Calibri,Bold"&amp;14Annual Facility Energy Use Data
2011&amp;R&amp;G</oddHeader>
    <oddFooter>&amp;L&amp;"-,Regular"Beverage Industry Environmental Roundtable
June 2014&amp;R&amp;"-,Regular"Page &amp;P of &amp;N</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DD33-63EE-4555-ABF8-8DCC242BF5A0}">
  <sheetPr>
    <tabColor theme="6" tint="-0.499984740745262"/>
  </sheetPr>
  <dimension ref="A1:AY16"/>
  <sheetViews>
    <sheetView showGridLines="0" zoomScale="90" zoomScaleNormal="90" zoomScaleSheetLayoutView="75"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ColWidth="12.73046875" defaultRowHeight="0" customHeight="1" zeroHeight="1" x14ac:dyDescent="0.35"/>
  <cols>
    <col min="1" max="2" width="24.59765625" style="405" customWidth="1"/>
    <col min="3" max="3" width="18.86328125" style="408" customWidth="1"/>
    <col min="4" max="4" width="32.1328125" style="405" customWidth="1"/>
    <col min="5" max="5" width="14.59765625" style="405" customWidth="1"/>
    <col min="6" max="13" width="12.73046875" style="405" customWidth="1"/>
    <col min="14" max="14" width="15.3984375" style="405" customWidth="1"/>
    <col min="15" max="15" width="14.59765625" style="405" customWidth="1"/>
    <col min="16" max="16" width="13.59765625" style="405" customWidth="1"/>
    <col min="17" max="20" width="12.73046875" style="405" customWidth="1"/>
    <col min="21" max="21" width="13.59765625" style="405" customWidth="1"/>
    <col min="22" max="22" width="34.1328125" style="405" customWidth="1"/>
    <col min="23" max="31" width="13.73046875" style="405" customWidth="1"/>
    <col min="32" max="32" width="21.86328125" style="407" customWidth="1"/>
    <col min="33" max="35" width="12.73046875" style="406"/>
    <col min="36" max="36" width="12.73046875" style="405"/>
    <col min="37" max="37" width="24.59765625" style="405" customWidth="1"/>
    <col min="38" max="16384" width="12.73046875" style="405"/>
  </cols>
  <sheetData>
    <row r="1" spans="1:51" s="447" customFormat="1" ht="58.5" customHeight="1" thickBot="1" x14ac:dyDescent="0.35">
      <c r="A1" s="457"/>
      <c r="B1" s="456"/>
      <c r="C1" s="455"/>
      <c r="D1" s="452"/>
      <c r="E1" s="452"/>
      <c r="F1" s="452"/>
      <c r="G1" s="452"/>
      <c r="H1" s="452"/>
      <c r="I1" s="453"/>
      <c r="J1" s="452"/>
      <c r="K1" s="452"/>
      <c r="L1" s="452"/>
      <c r="M1" s="454"/>
      <c r="N1" s="452"/>
      <c r="O1" s="454"/>
      <c r="P1" s="453"/>
      <c r="Q1" s="452"/>
      <c r="R1" s="452"/>
      <c r="S1" s="452"/>
      <c r="T1" s="454"/>
      <c r="U1" s="453"/>
      <c r="V1" s="452"/>
      <c r="W1" s="452"/>
      <c r="X1" s="452"/>
      <c r="Y1" s="452"/>
      <c r="Z1" s="452"/>
      <c r="AA1" s="452"/>
      <c r="AB1" s="452"/>
      <c r="AC1" s="452"/>
      <c r="AD1" s="451"/>
      <c r="AE1" s="450"/>
      <c r="AF1" s="449"/>
      <c r="AG1" s="448"/>
      <c r="AH1" s="448"/>
      <c r="AI1" s="448"/>
    </row>
    <row r="2" spans="1:51" s="441" customFormat="1" ht="32.25" customHeight="1" x14ac:dyDescent="0.3">
      <c r="A2" s="553" t="s">
        <v>259</v>
      </c>
      <c r="B2" s="556" t="s">
        <v>258</v>
      </c>
      <c r="C2" s="559" t="s">
        <v>255</v>
      </c>
      <c r="D2" s="446" t="s">
        <v>257</v>
      </c>
      <c r="E2" s="446"/>
      <c r="F2" s="446"/>
      <c r="G2" s="446"/>
      <c r="H2" s="446"/>
      <c r="I2" s="446"/>
      <c r="J2" s="446"/>
      <c r="K2" s="446"/>
      <c r="L2" s="446"/>
      <c r="M2" s="446"/>
      <c r="N2" s="446"/>
      <c r="O2" s="446"/>
      <c r="P2" s="446"/>
      <c r="Q2" s="446"/>
      <c r="R2" s="446"/>
      <c r="S2" s="446"/>
      <c r="T2" s="446"/>
      <c r="U2" s="445"/>
      <c r="V2" s="561" t="s">
        <v>256</v>
      </c>
      <c r="W2" s="562"/>
      <c r="X2" s="562"/>
      <c r="Y2" s="562"/>
      <c r="Z2" s="562"/>
      <c r="AA2" s="562"/>
      <c r="AB2" s="562"/>
      <c r="AC2" s="562"/>
      <c r="AD2" s="562"/>
      <c r="AE2" s="563"/>
      <c r="AF2" s="559" t="s">
        <v>255</v>
      </c>
      <c r="AG2" s="442"/>
      <c r="AH2" s="442"/>
      <c r="AI2" s="442"/>
      <c r="AK2" s="459" t="s">
        <v>97</v>
      </c>
      <c r="AL2" s="247"/>
      <c r="AM2" s="247"/>
      <c r="AN2" s="247"/>
      <c r="AO2" s="247"/>
      <c r="AP2" s="247"/>
      <c r="AQ2" s="247"/>
      <c r="AR2" s="247"/>
      <c r="AS2" s="247"/>
      <c r="AT2" s="247"/>
      <c r="AU2" s="247"/>
      <c r="AV2" s="247"/>
      <c r="AW2" s="247"/>
    </row>
    <row r="3" spans="1:51" s="441" customFormat="1" ht="15.75" customHeight="1" x14ac:dyDescent="0.5">
      <c r="A3" s="554"/>
      <c r="B3" s="557"/>
      <c r="C3" s="560"/>
      <c r="D3" s="565" t="s">
        <v>254</v>
      </c>
      <c r="E3" s="565"/>
      <c r="F3" s="567" t="s">
        <v>253</v>
      </c>
      <c r="G3" s="565"/>
      <c r="H3" s="565"/>
      <c r="I3" s="565"/>
      <c r="J3" s="565"/>
      <c r="K3" s="565"/>
      <c r="L3" s="565"/>
      <c r="M3" s="565"/>
      <c r="N3" s="565"/>
      <c r="O3" s="565"/>
      <c r="P3" s="568"/>
      <c r="Q3" s="571" t="s">
        <v>252</v>
      </c>
      <c r="R3" s="565"/>
      <c r="S3" s="565"/>
      <c r="T3" s="565"/>
      <c r="U3" s="568"/>
      <c r="V3" s="573" t="s">
        <v>266</v>
      </c>
      <c r="W3" s="565"/>
      <c r="X3" s="565"/>
      <c r="Y3" s="565"/>
      <c r="Z3" s="565"/>
      <c r="AA3" s="565"/>
      <c r="AB3" s="565"/>
      <c r="AC3" s="565"/>
      <c r="AD3" s="565"/>
      <c r="AE3" s="444"/>
      <c r="AF3" s="560"/>
      <c r="AG3" s="442"/>
      <c r="AH3" s="442"/>
      <c r="AI3" s="442"/>
      <c r="AK3" s="459"/>
      <c r="AL3" s="247"/>
      <c r="AM3" s="247"/>
      <c r="AN3" s="247"/>
      <c r="AO3" s="247"/>
      <c r="AP3" s="247"/>
      <c r="AQ3" s="247"/>
      <c r="AR3" s="247"/>
      <c r="AS3" s="247"/>
      <c r="AT3" s="247"/>
      <c r="AU3" s="247"/>
      <c r="AV3" s="247"/>
      <c r="AW3" s="247"/>
    </row>
    <row r="4" spans="1:51" s="441" customFormat="1" ht="18.75" customHeight="1" x14ac:dyDescent="0.5">
      <c r="A4" s="555"/>
      <c r="B4" s="558"/>
      <c r="C4" s="560"/>
      <c r="D4" s="566"/>
      <c r="E4" s="566"/>
      <c r="F4" s="569"/>
      <c r="G4" s="566"/>
      <c r="H4" s="566"/>
      <c r="I4" s="566"/>
      <c r="J4" s="566"/>
      <c r="K4" s="566"/>
      <c r="L4" s="566"/>
      <c r="M4" s="566"/>
      <c r="N4" s="566"/>
      <c r="O4" s="566"/>
      <c r="P4" s="570"/>
      <c r="Q4" s="572"/>
      <c r="R4" s="566"/>
      <c r="S4" s="566"/>
      <c r="T4" s="566"/>
      <c r="U4" s="570"/>
      <c r="V4" s="572"/>
      <c r="W4" s="566"/>
      <c r="X4" s="566"/>
      <c r="Y4" s="566"/>
      <c r="Z4" s="566"/>
      <c r="AA4" s="566"/>
      <c r="AB4" s="566"/>
      <c r="AC4" s="566"/>
      <c r="AD4" s="566"/>
      <c r="AE4" s="443"/>
      <c r="AF4" s="564"/>
      <c r="AG4" s="442"/>
      <c r="AH4" s="442"/>
      <c r="AI4" s="442"/>
      <c r="AK4" s="296" t="s">
        <v>62</v>
      </c>
      <c r="AL4" s="296" t="s">
        <v>69</v>
      </c>
      <c r="AM4" s="296" t="s">
        <v>64</v>
      </c>
      <c r="AN4" s="296" t="s">
        <v>65</v>
      </c>
      <c r="AO4" s="296" t="s">
        <v>63</v>
      </c>
      <c r="AP4" s="296" t="s">
        <v>66</v>
      </c>
      <c r="AQ4" s="296" t="s">
        <v>260</v>
      </c>
      <c r="AR4" s="296" t="s">
        <v>67</v>
      </c>
      <c r="AS4" s="296" t="s">
        <v>3</v>
      </c>
      <c r="AT4" s="296" t="s">
        <v>68</v>
      </c>
      <c r="AU4" s="296" t="s">
        <v>175</v>
      </c>
      <c r="AV4" s="296" t="s">
        <v>82</v>
      </c>
      <c r="AW4" s="296" t="s">
        <v>174</v>
      </c>
      <c r="AX4" s="461" t="s">
        <v>261</v>
      </c>
    </row>
    <row r="5" spans="1:51" s="427" customFormat="1" ht="66.75" customHeight="1" thickBot="1" x14ac:dyDescent="0.45">
      <c r="A5" s="440" t="s">
        <v>83</v>
      </c>
      <c r="B5" s="439" t="s">
        <v>251</v>
      </c>
      <c r="C5" s="438" t="s">
        <v>250</v>
      </c>
      <c r="D5" s="435" t="s">
        <v>264</v>
      </c>
      <c r="E5" s="435" t="s">
        <v>249</v>
      </c>
      <c r="F5" s="437" t="s">
        <v>248</v>
      </c>
      <c r="G5" s="435" t="s">
        <v>247</v>
      </c>
      <c r="H5" s="435" t="s">
        <v>246</v>
      </c>
      <c r="I5" s="435" t="s">
        <v>245</v>
      </c>
      <c r="J5" s="435" t="s">
        <v>244</v>
      </c>
      <c r="K5" s="435" t="s">
        <v>243</v>
      </c>
      <c r="L5" s="435" t="s">
        <v>242</v>
      </c>
      <c r="M5" s="434" t="s">
        <v>241</v>
      </c>
      <c r="N5" s="435" t="s">
        <v>240</v>
      </c>
      <c r="O5" s="436" t="s">
        <v>239</v>
      </c>
      <c r="P5" s="433" t="s">
        <v>238</v>
      </c>
      <c r="Q5" s="435" t="s">
        <v>237</v>
      </c>
      <c r="R5" s="435" t="s">
        <v>236</v>
      </c>
      <c r="S5" s="435" t="s">
        <v>235</v>
      </c>
      <c r="T5" s="434" t="s">
        <v>234</v>
      </c>
      <c r="U5" s="433" t="s">
        <v>233</v>
      </c>
      <c r="V5" s="432" t="s">
        <v>265</v>
      </c>
      <c r="W5" s="428" t="s">
        <v>232</v>
      </c>
      <c r="X5" s="428" t="s">
        <v>231</v>
      </c>
      <c r="Y5" s="428" t="s">
        <v>230</v>
      </c>
      <c r="Z5" s="428" t="s">
        <v>229</v>
      </c>
      <c r="AA5" s="428" t="s">
        <v>228</v>
      </c>
      <c r="AB5" s="428" t="s">
        <v>227</v>
      </c>
      <c r="AC5" s="428" t="s">
        <v>226</v>
      </c>
      <c r="AD5" s="431" t="s">
        <v>225</v>
      </c>
      <c r="AE5" s="430" t="s">
        <v>224</v>
      </c>
      <c r="AF5" s="429" t="s">
        <v>223</v>
      </c>
      <c r="AG5" s="428" t="s">
        <v>130</v>
      </c>
      <c r="AH5" s="428"/>
      <c r="AI5" s="428" t="s">
        <v>174</v>
      </c>
      <c r="AK5" s="462" t="str">
        <f t="shared" ref="AK5:AK16" si="0">D5</f>
        <v>Total Electricity Purchased from Grid (MJ)
ENERGY STAR adjustment (Read Comment)</v>
      </c>
      <c r="AL5" s="462">
        <f>SUM(W5:Z5)</f>
        <v>0</v>
      </c>
      <c r="AM5" s="462" t="str">
        <f t="shared" ref="AM5:AS16" si="1">F5</f>
        <v>Heavy Oil
(MJ)</v>
      </c>
      <c r="AN5" s="462" t="str">
        <f t="shared" si="1"/>
        <v>Light Oil/Gas-Oil/Diesel
(MJ)</v>
      </c>
      <c r="AO5" s="462" t="str">
        <f t="shared" si="1"/>
        <v>Natural Gas
(MJ)</v>
      </c>
      <c r="AP5" s="462" t="str">
        <f t="shared" si="1"/>
        <v>Propane
(MJ)</v>
      </c>
      <c r="AQ5" s="462" t="str">
        <f t="shared" si="1"/>
        <v>Coal
(MJ)</v>
      </c>
      <c r="AR5" s="462" t="str">
        <f t="shared" si="1"/>
        <v>Biogas/Syngas (MJ)</v>
      </c>
      <c r="AS5" s="462" t="str">
        <f t="shared" si="1"/>
        <v xml:space="preserve"> Biomass
(MJ)</v>
      </c>
      <c r="AT5" s="462" t="str">
        <f t="shared" ref="AT5:AT16" si="2">N5</f>
        <v>Other Fuels
(MJ)</v>
      </c>
      <c r="AU5" s="462">
        <f t="shared" ref="AU5:AU16" si="3">SUM(Q5:S5)</f>
        <v>0</v>
      </c>
      <c r="AV5" s="462"/>
      <c r="AW5" s="463" t="str">
        <f t="shared" ref="AW5:AW16" si="4">AI5</f>
        <v>Is any energy data submetered in parts of the site?</v>
      </c>
      <c r="AX5" s="464" t="s">
        <v>262</v>
      </c>
      <c r="AY5" s="458"/>
    </row>
    <row r="6" spans="1:51" s="425" customFormat="1" ht="15" customHeight="1" x14ac:dyDescent="0.45">
      <c r="A6" s="424"/>
      <c r="B6" s="423"/>
      <c r="C6" s="422"/>
      <c r="D6" s="417"/>
      <c r="E6" s="421"/>
      <c r="F6" s="420"/>
      <c r="G6" s="417"/>
      <c r="H6" s="419"/>
      <c r="I6" s="419"/>
      <c r="J6" s="417"/>
      <c r="K6" s="417"/>
      <c r="L6" s="417"/>
      <c r="M6" s="418"/>
      <c r="N6" s="417"/>
      <c r="O6" s="416"/>
      <c r="P6" s="415" t="str">
        <f t="shared" ref="P6:P16" si="5">IF(SUM(F6:L6,N6)=0,"",SUM(F6:L6,N6))</f>
        <v/>
      </c>
      <c r="Q6" s="417"/>
      <c r="R6" s="417"/>
      <c r="S6" s="417"/>
      <c r="T6" s="416"/>
      <c r="U6" s="415" t="str">
        <f t="shared" ref="U6:U16" si="6">IF(SUM(Q6:S6)=0,"",SUM(Q6:S6))</f>
        <v/>
      </c>
      <c r="V6" s="426"/>
      <c r="W6" s="413"/>
      <c r="X6" s="413"/>
      <c r="Y6" s="413"/>
      <c r="Z6" s="413"/>
      <c r="AA6" s="413"/>
      <c r="AB6" s="413"/>
      <c r="AC6" s="413"/>
      <c r="AD6" s="412"/>
      <c r="AE6" s="411" t="str">
        <f t="shared" ref="AE6:AE16" si="7">IF(SUM(V6:AC6)=0,"",SUM(V6:AC6))</f>
        <v/>
      </c>
      <c r="AF6" s="410">
        <f t="shared" ref="AF6:AF16" si="8">IF(AE6="",0,AE6)+IF(U6="",0,U6)+IF(P6="",0,P6)+IF(D6="",0,D6)</f>
        <v>0</v>
      </c>
      <c r="AG6" s="409"/>
      <c r="AH6" s="409"/>
      <c r="AI6" s="409"/>
      <c r="AK6" s="465">
        <f t="shared" si="0"/>
        <v>0</v>
      </c>
      <c r="AL6" s="465">
        <f>SUM(V6:AC6)</f>
        <v>0</v>
      </c>
      <c r="AM6" s="465">
        <f t="shared" si="1"/>
        <v>0</v>
      </c>
      <c r="AN6" s="465">
        <f t="shared" si="1"/>
        <v>0</v>
      </c>
      <c r="AO6" s="465">
        <f t="shared" si="1"/>
        <v>0</v>
      </c>
      <c r="AP6" s="465">
        <f t="shared" si="1"/>
        <v>0</v>
      </c>
      <c r="AQ6" s="465">
        <f t="shared" si="1"/>
        <v>0</v>
      </c>
      <c r="AR6" s="465">
        <f t="shared" si="1"/>
        <v>0</v>
      </c>
      <c r="AS6" s="465">
        <f t="shared" si="1"/>
        <v>0</v>
      </c>
      <c r="AT6" s="465">
        <f t="shared" si="2"/>
        <v>0</v>
      </c>
      <c r="AU6" s="465">
        <f t="shared" si="3"/>
        <v>0</v>
      </c>
      <c r="AV6" s="465"/>
      <c r="AW6" s="466">
        <f t="shared" si="4"/>
        <v>0</v>
      </c>
      <c r="AX6" s="467">
        <f t="shared" ref="AX6:AX16" si="9">SUM(AK6:AV6)-AF6</f>
        <v>0</v>
      </c>
    </row>
    <row r="7" spans="1:51" s="425" customFormat="1" ht="15" customHeight="1" x14ac:dyDescent="0.45">
      <c r="A7" s="424"/>
      <c r="B7" s="423"/>
      <c r="C7" s="422"/>
      <c r="D7" s="417"/>
      <c r="E7" s="421"/>
      <c r="F7" s="420"/>
      <c r="G7" s="417"/>
      <c r="H7" s="419"/>
      <c r="I7" s="419"/>
      <c r="J7" s="417"/>
      <c r="K7" s="417"/>
      <c r="L7" s="417"/>
      <c r="M7" s="418"/>
      <c r="N7" s="417"/>
      <c r="O7" s="416"/>
      <c r="P7" s="415" t="str">
        <f t="shared" si="5"/>
        <v/>
      </c>
      <c r="Q7" s="417"/>
      <c r="R7" s="417"/>
      <c r="S7" s="417"/>
      <c r="T7" s="416"/>
      <c r="U7" s="415" t="str">
        <f t="shared" si="6"/>
        <v/>
      </c>
      <c r="V7" s="414"/>
      <c r="W7" s="413"/>
      <c r="X7" s="413"/>
      <c r="Y7" s="413"/>
      <c r="Z7" s="413"/>
      <c r="AA7" s="413"/>
      <c r="AB7" s="413"/>
      <c r="AC7" s="413"/>
      <c r="AD7" s="412"/>
      <c r="AE7" s="411" t="str">
        <f t="shared" si="7"/>
        <v/>
      </c>
      <c r="AF7" s="410">
        <f t="shared" si="8"/>
        <v>0</v>
      </c>
      <c r="AG7" s="409"/>
      <c r="AH7" s="409"/>
      <c r="AI7" s="409"/>
      <c r="AK7" s="465">
        <f t="shared" si="0"/>
        <v>0</v>
      </c>
      <c r="AL7" s="465">
        <f t="shared" ref="AL7:AL16" si="10">SUM(W7:Z7)</f>
        <v>0</v>
      </c>
      <c r="AM7" s="465">
        <f t="shared" si="1"/>
        <v>0</v>
      </c>
      <c r="AN7" s="465">
        <f t="shared" si="1"/>
        <v>0</v>
      </c>
      <c r="AO7" s="465">
        <f t="shared" si="1"/>
        <v>0</v>
      </c>
      <c r="AP7" s="465">
        <f t="shared" si="1"/>
        <v>0</v>
      </c>
      <c r="AQ7" s="465">
        <f t="shared" si="1"/>
        <v>0</v>
      </c>
      <c r="AR7" s="465">
        <f t="shared" si="1"/>
        <v>0</v>
      </c>
      <c r="AS7" s="465">
        <f t="shared" si="1"/>
        <v>0</v>
      </c>
      <c r="AT7" s="465">
        <f t="shared" si="2"/>
        <v>0</v>
      </c>
      <c r="AU7" s="465">
        <f t="shared" si="3"/>
        <v>0</v>
      </c>
      <c r="AV7" s="465"/>
      <c r="AW7" s="466">
        <f t="shared" si="4"/>
        <v>0</v>
      </c>
      <c r="AX7" s="467">
        <f t="shared" si="9"/>
        <v>0</v>
      </c>
    </row>
    <row r="8" spans="1:51" s="425" customFormat="1" ht="15" customHeight="1" x14ac:dyDescent="0.45">
      <c r="A8" s="424"/>
      <c r="B8" s="423"/>
      <c r="C8" s="422"/>
      <c r="D8" s="417"/>
      <c r="E8" s="421"/>
      <c r="F8" s="420"/>
      <c r="G8" s="417"/>
      <c r="H8" s="419"/>
      <c r="I8" s="419"/>
      <c r="J8" s="417"/>
      <c r="K8" s="417"/>
      <c r="L8" s="417"/>
      <c r="M8" s="418"/>
      <c r="N8" s="417"/>
      <c r="O8" s="416"/>
      <c r="P8" s="415" t="str">
        <f t="shared" si="5"/>
        <v/>
      </c>
      <c r="Q8" s="417"/>
      <c r="R8" s="417"/>
      <c r="S8" s="417"/>
      <c r="T8" s="416"/>
      <c r="U8" s="415" t="str">
        <f t="shared" si="6"/>
        <v/>
      </c>
      <c r="V8" s="414"/>
      <c r="W8" s="413"/>
      <c r="X8" s="413"/>
      <c r="Y8" s="413"/>
      <c r="Z8" s="413"/>
      <c r="AA8" s="413"/>
      <c r="AB8" s="413"/>
      <c r="AC8" s="413"/>
      <c r="AD8" s="412"/>
      <c r="AE8" s="411" t="str">
        <f t="shared" si="7"/>
        <v/>
      </c>
      <c r="AF8" s="410">
        <f t="shared" si="8"/>
        <v>0</v>
      </c>
      <c r="AG8" s="409"/>
      <c r="AH8" s="409"/>
      <c r="AI8" s="409"/>
      <c r="AK8" s="465">
        <f t="shared" si="0"/>
        <v>0</v>
      </c>
      <c r="AL8" s="465">
        <f t="shared" si="10"/>
        <v>0</v>
      </c>
      <c r="AM8" s="465">
        <f t="shared" si="1"/>
        <v>0</v>
      </c>
      <c r="AN8" s="465">
        <f t="shared" si="1"/>
        <v>0</v>
      </c>
      <c r="AO8" s="465">
        <f t="shared" si="1"/>
        <v>0</v>
      </c>
      <c r="AP8" s="465">
        <f t="shared" si="1"/>
        <v>0</v>
      </c>
      <c r="AQ8" s="465">
        <f t="shared" si="1"/>
        <v>0</v>
      </c>
      <c r="AR8" s="465">
        <f t="shared" si="1"/>
        <v>0</v>
      </c>
      <c r="AS8" s="465">
        <f t="shared" si="1"/>
        <v>0</v>
      </c>
      <c r="AT8" s="465">
        <f t="shared" si="2"/>
        <v>0</v>
      </c>
      <c r="AU8" s="465">
        <f t="shared" si="3"/>
        <v>0</v>
      </c>
      <c r="AV8" s="465"/>
      <c r="AW8" s="466">
        <f t="shared" si="4"/>
        <v>0</v>
      </c>
      <c r="AX8" s="467">
        <f t="shared" si="9"/>
        <v>0</v>
      </c>
    </row>
    <row r="9" spans="1:51" s="425" customFormat="1" ht="15" customHeight="1" x14ac:dyDescent="0.45">
      <c r="A9" s="424"/>
      <c r="B9" s="423"/>
      <c r="C9" s="422"/>
      <c r="D9" s="417"/>
      <c r="E9" s="421"/>
      <c r="F9" s="420"/>
      <c r="G9" s="417"/>
      <c r="H9" s="419"/>
      <c r="I9" s="419"/>
      <c r="J9" s="417"/>
      <c r="K9" s="417"/>
      <c r="L9" s="417"/>
      <c r="M9" s="418"/>
      <c r="N9" s="417"/>
      <c r="O9" s="416"/>
      <c r="P9" s="415" t="str">
        <f t="shared" si="5"/>
        <v/>
      </c>
      <c r="Q9" s="417"/>
      <c r="R9" s="417"/>
      <c r="S9" s="417"/>
      <c r="T9" s="416"/>
      <c r="U9" s="415" t="str">
        <f t="shared" si="6"/>
        <v/>
      </c>
      <c r="V9" s="414"/>
      <c r="W9" s="413"/>
      <c r="X9" s="413"/>
      <c r="Y9" s="413"/>
      <c r="Z9" s="413"/>
      <c r="AA9" s="413"/>
      <c r="AB9" s="413"/>
      <c r="AC9" s="413"/>
      <c r="AD9" s="412"/>
      <c r="AE9" s="411" t="str">
        <f t="shared" si="7"/>
        <v/>
      </c>
      <c r="AF9" s="410">
        <f t="shared" si="8"/>
        <v>0</v>
      </c>
      <c r="AG9" s="409"/>
      <c r="AH9" s="409"/>
      <c r="AI9" s="409"/>
      <c r="AK9" s="465">
        <f t="shared" si="0"/>
        <v>0</v>
      </c>
      <c r="AL9" s="465">
        <f t="shared" si="10"/>
        <v>0</v>
      </c>
      <c r="AM9" s="465">
        <f t="shared" si="1"/>
        <v>0</v>
      </c>
      <c r="AN9" s="465">
        <f t="shared" si="1"/>
        <v>0</v>
      </c>
      <c r="AO9" s="465">
        <f t="shared" si="1"/>
        <v>0</v>
      </c>
      <c r="AP9" s="465">
        <f t="shared" si="1"/>
        <v>0</v>
      </c>
      <c r="AQ9" s="465">
        <f t="shared" si="1"/>
        <v>0</v>
      </c>
      <c r="AR9" s="465">
        <f t="shared" si="1"/>
        <v>0</v>
      </c>
      <c r="AS9" s="465">
        <f t="shared" si="1"/>
        <v>0</v>
      </c>
      <c r="AT9" s="465">
        <f t="shared" si="2"/>
        <v>0</v>
      </c>
      <c r="AU9" s="465">
        <f t="shared" si="3"/>
        <v>0</v>
      </c>
      <c r="AV9" s="465"/>
      <c r="AW9" s="466">
        <f t="shared" si="4"/>
        <v>0</v>
      </c>
      <c r="AX9" s="467">
        <f t="shared" si="9"/>
        <v>0</v>
      </c>
    </row>
    <row r="10" spans="1:51" s="425" customFormat="1" ht="15" customHeight="1" x14ac:dyDescent="0.45">
      <c r="A10" s="424"/>
      <c r="B10" s="423"/>
      <c r="C10" s="422"/>
      <c r="D10" s="417"/>
      <c r="E10" s="421"/>
      <c r="F10" s="420"/>
      <c r="G10" s="417"/>
      <c r="H10" s="419"/>
      <c r="I10" s="419"/>
      <c r="J10" s="417"/>
      <c r="K10" s="417"/>
      <c r="L10" s="417"/>
      <c r="M10" s="418"/>
      <c r="N10" s="417"/>
      <c r="O10" s="416"/>
      <c r="P10" s="415" t="str">
        <f t="shared" si="5"/>
        <v/>
      </c>
      <c r="Q10" s="417"/>
      <c r="R10" s="417"/>
      <c r="S10" s="417"/>
      <c r="T10" s="416"/>
      <c r="U10" s="415" t="str">
        <f t="shared" si="6"/>
        <v/>
      </c>
      <c r="V10" s="414"/>
      <c r="W10" s="413"/>
      <c r="X10" s="413"/>
      <c r="Y10" s="413"/>
      <c r="Z10" s="413"/>
      <c r="AA10" s="413"/>
      <c r="AB10" s="413"/>
      <c r="AC10" s="413"/>
      <c r="AD10" s="412"/>
      <c r="AE10" s="411" t="str">
        <f t="shared" si="7"/>
        <v/>
      </c>
      <c r="AF10" s="410">
        <f t="shared" si="8"/>
        <v>0</v>
      </c>
      <c r="AG10" s="409"/>
      <c r="AH10" s="409"/>
      <c r="AI10" s="409"/>
      <c r="AK10" s="465">
        <f t="shared" si="0"/>
        <v>0</v>
      </c>
      <c r="AL10" s="465">
        <f t="shared" si="10"/>
        <v>0</v>
      </c>
      <c r="AM10" s="465">
        <f t="shared" si="1"/>
        <v>0</v>
      </c>
      <c r="AN10" s="465">
        <f t="shared" si="1"/>
        <v>0</v>
      </c>
      <c r="AO10" s="465">
        <f t="shared" si="1"/>
        <v>0</v>
      </c>
      <c r="AP10" s="465">
        <f t="shared" si="1"/>
        <v>0</v>
      </c>
      <c r="AQ10" s="465">
        <f t="shared" si="1"/>
        <v>0</v>
      </c>
      <c r="AR10" s="465">
        <f t="shared" si="1"/>
        <v>0</v>
      </c>
      <c r="AS10" s="465">
        <f t="shared" si="1"/>
        <v>0</v>
      </c>
      <c r="AT10" s="465">
        <f t="shared" si="2"/>
        <v>0</v>
      </c>
      <c r="AU10" s="465">
        <f t="shared" si="3"/>
        <v>0</v>
      </c>
      <c r="AV10" s="465"/>
      <c r="AW10" s="466">
        <f t="shared" si="4"/>
        <v>0</v>
      </c>
      <c r="AX10" s="467">
        <f t="shared" si="9"/>
        <v>0</v>
      </c>
    </row>
    <row r="11" spans="1:51" s="425" customFormat="1" ht="15" customHeight="1" x14ac:dyDescent="0.45">
      <c r="A11" s="424"/>
      <c r="B11" s="423"/>
      <c r="C11" s="422"/>
      <c r="D11" s="417"/>
      <c r="E11" s="421"/>
      <c r="F11" s="420"/>
      <c r="G11" s="417"/>
      <c r="H11" s="419"/>
      <c r="I11" s="419"/>
      <c r="J11" s="417"/>
      <c r="K11" s="417"/>
      <c r="L11" s="417"/>
      <c r="M11" s="418"/>
      <c r="N11" s="417"/>
      <c r="O11" s="416"/>
      <c r="P11" s="415" t="str">
        <f t="shared" si="5"/>
        <v/>
      </c>
      <c r="Q11" s="417"/>
      <c r="R11" s="417"/>
      <c r="S11" s="417"/>
      <c r="T11" s="416"/>
      <c r="U11" s="415" t="str">
        <f t="shared" si="6"/>
        <v/>
      </c>
      <c r="V11" s="414"/>
      <c r="W11" s="413"/>
      <c r="X11" s="413"/>
      <c r="Y11" s="413"/>
      <c r="Z11" s="413"/>
      <c r="AA11" s="413"/>
      <c r="AB11" s="413"/>
      <c r="AC11" s="413"/>
      <c r="AD11" s="412"/>
      <c r="AE11" s="411" t="str">
        <f t="shared" si="7"/>
        <v/>
      </c>
      <c r="AF11" s="410">
        <f t="shared" si="8"/>
        <v>0</v>
      </c>
      <c r="AG11" s="409"/>
      <c r="AH11" s="409"/>
      <c r="AI11" s="409"/>
      <c r="AK11" s="465">
        <f t="shared" si="0"/>
        <v>0</v>
      </c>
      <c r="AL11" s="465">
        <f t="shared" si="10"/>
        <v>0</v>
      </c>
      <c r="AM11" s="465">
        <f t="shared" si="1"/>
        <v>0</v>
      </c>
      <c r="AN11" s="465">
        <f t="shared" si="1"/>
        <v>0</v>
      </c>
      <c r="AO11" s="465">
        <f t="shared" si="1"/>
        <v>0</v>
      </c>
      <c r="AP11" s="465">
        <f t="shared" si="1"/>
        <v>0</v>
      </c>
      <c r="AQ11" s="465">
        <f t="shared" si="1"/>
        <v>0</v>
      </c>
      <c r="AR11" s="465">
        <f t="shared" si="1"/>
        <v>0</v>
      </c>
      <c r="AS11" s="465">
        <f t="shared" si="1"/>
        <v>0</v>
      </c>
      <c r="AT11" s="465">
        <f t="shared" si="2"/>
        <v>0</v>
      </c>
      <c r="AU11" s="465">
        <f t="shared" si="3"/>
        <v>0</v>
      </c>
      <c r="AV11" s="465"/>
      <c r="AW11" s="466">
        <f t="shared" si="4"/>
        <v>0</v>
      </c>
      <c r="AX11" s="467">
        <f t="shared" si="9"/>
        <v>0</v>
      </c>
    </row>
    <row r="12" spans="1:51" s="425" customFormat="1" ht="15" customHeight="1" x14ac:dyDescent="0.45">
      <c r="A12" s="424"/>
      <c r="B12" s="423"/>
      <c r="C12" s="422"/>
      <c r="D12" s="417"/>
      <c r="E12" s="421"/>
      <c r="F12" s="420"/>
      <c r="G12" s="417"/>
      <c r="H12" s="419"/>
      <c r="I12" s="419"/>
      <c r="J12" s="417"/>
      <c r="K12" s="417"/>
      <c r="L12" s="417"/>
      <c r="M12" s="418"/>
      <c r="N12" s="417"/>
      <c r="O12" s="416"/>
      <c r="P12" s="415" t="str">
        <f t="shared" si="5"/>
        <v/>
      </c>
      <c r="Q12" s="417"/>
      <c r="R12" s="417"/>
      <c r="S12" s="417"/>
      <c r="T12" s="416"/>
      <c r="U12" s="415" t="str">
        <f t="shared" si="6"/>
        <v/>
      </c>
      <c r="V12" s="414"/>
      <c r="W12" s="413"/>
      <c r="X12" s="413"/>
      <c r="Y12" s="413"/>
      <c r="Z12" s="413"/>
      <c r="AA12" s="413"/>
      <c r="AB12" s="413"/>
      <c r="AC12" s="413"/>
      <c r="AD12" s="412"/>
      <c r="AE12" s="411" t="str">
        <f t="shared" si="7"/>
        <v/>
      </c>
      <c r="AF12" s="410">
        <f t="shared" si="8"/>
        <v>0</v>
      </c>
      <c r="AG12" s="409"/>
      <c r="AH12" s="409"/>
      <c r="AI12" s="409"/>
      <c r="AK12" s="465">
        <f t="shared" si="0"/>
        <v>0</v>
      </c>
      <c r="AL12" s="465">
        <f t="shared" si="10"/>
        <v>0</v>
      </c>
      <c r="AM12" s="465">
        <f t="shared" si="1"/>
        <v>0</v>
      </c>
      <c r="AN12" s="465">
        <f t="shared" si="1"/>
        <v>0</v>
      </c>
      <c r="AO12" s="465">
        <f t="shared" si="1"/>
        <v>0</v>
      </c>
      <c r="AP12" s="465">
        <f t="shared" si="1"/>
        <v>0</v>
      </c>
      <c r="AQ12" s="465">
        <f t="shared" si="1"/>
        <v>0</v>
      </c>
      <c r="AR12" s="465">
        <f t="shared" si="1"/>
        <v>0</v>
      </c>
      <c r="AS12" s="465">
        <f t="shared" si="1"/>
        <v>0</v>
      </c>
      <c r="AT12" s="465">
        <f t="shared" si="2"/>
        <v>0</v>
      </c>
      <c r="AU12" s="465">
        <f t="shared" si="3"/>
        <v>0</v>
      </c>
      <c r="AV12" s="465"/>
      <c r="AW12" s="466">
        <f t="shared" si="4"/>
        <v>0</v>
      </c>
      <c r="AX12" s="467">
        <f t="shared" si="9"/>
        <v>0</v>
      </c>
    </row>
    <row r="13" spans="1:51" s="425" customFormat="1" ht="15" customHeight="1" x14ac:dyDescent="0.45">
      <c r="A13" s="424"/>
      <c r="B13" s="423"/>
      <c r="C13" s="422"/>
      <c r="D13" s="417"/>
      <c r="E13" s="421"/>
      <c r="F13" s="420"/>
      <c r="G13" s="417"/>
      <c r="H13" s="419"/>
      <c r="I13" s="419"/>
      <c r="J13" s="417"/>
      <c r="K13" s="417"/>
      <c r="L13" s="417"/>
      <c r="M13" s="418"/>
      <c r="N13" s="417"/>
      <c r="O13" s="416"/>
      <c r="P13" s="415" t="str">
        <f t="shared" si="5"/>
        <v/>
      </c>
      <c r="Q13" s="417"/>
      <c r="R13" s="417"/>
      <c r="S13" s="417"/>
      <c r="T13" s="416"/>
      <c r="U13" s="415" t="str">
        <f t="shared" si="6"/>
        <v/>
      </c>
      <c r="V13" s="414"/>
      <c r="W13" s="413"/>
      <c r="X13" s="413"/>
      <c r="Y13" s="413"/>
      <c r="Z13" s="413"/>
      <c r="AA13" s="413"/>
      <c r="AB13" s="413"/>
      <c r="AC13" s="413"/>
      <c r="AD13" s="412"/>
      <c r="AE13" s="411" t="str">
        <f t="shared" si="7"/>
        <v/>
      </c>
      <c r="AF13" s="410">
        <f t="shared" si="8"/>
        <v>0</v>
      </c>
      <c r="AG13" s="409"/>
      <c r="AH13" s="409"/>
      <c r="AI13" s="409"/>
      <c r="AK13" s="465">
        <f t="shared" si="0"/>
        <v>0</v>
      </c>
      <c r="AL13" s="465">
        <f t="shared" si="10"/>
        <v>0</v>
      </c>
      <c r="AM13" s="465">
        <f t="shared" si="1"/>
        <v>0</v>
      </c>
      <c r="AN13" s="465">
        <f t="shared" si="1"/>
        <v>0</v>
      </c>
      <c r="AO13" s="465">
        <f t="shared" si="1"/>
        <v>0</v>
      </c>
      <c r="AP13" s="465">
        <f t="shared" si="1"/>
        <v>0</v>
      </c>
      <c r="AQ13" s="465">
        <f t="shared" si="1"/>
        <v>0</v>
      </c>
      <c r="AR13" s="465">
        <f t="shared" si="1"/>
        <v>0</v>
      </c>
      <c r="AS13" s="465">
        <f t="shared" si="1"/>
        <v>0</v>
      </c>
      <c r="AT13" s="465">
        <f t="shared" si="2"/>
        <v>0</v>
      </c>
      <c r="AU13" s="465">
        <f t="shared" si="3"/>
        <v>0</v>
      </c>
      <c r="AV13" s="465"/>
      <c r="AW13" s="466">
        <f t="shared" si="4"/>
        <v>0</v>
      </c>
      <c r="AX13" s="467">
        <f t="shared" si="9"/>
        <v>0</v>
      </c>
    </row>
    <row r="14" spans="1:51" s="425" customFormat="1" ht="15" customHeight="1" x14ac:dyDescent="0.45">
      <c r="A14" s="424"/>
      <c r="B14" s="423"/>
      <c r="C14" s="422"/>
      <c r="D14" s="417"/>
      <c r="E14" s="421"/>
      <c r="F14" s="420"/>
      <c r="G14" s="417"/>
      <c r="H14" s="419"/>
      <c r="I14" s="419"/>
      <c r="J14" s="417"/>
      <c r="K14" s="417"/>
      <c r="L14" s="417"/>
      <c r="M14" s="418"/>
      <c r="N14" s="417"/>
      <c r="O14" s="416"/>
      <c r="P14" s="415" t="str">
        <f t="shared" si="5"/>
        <v/>
      </c>
      <c r="Q14" s="417"/>
      <c r="R14" s="417"/>
      <c r="S14" s="417"/>
      <c r="T14" s="416"/>
      <c r="U14" s="415" t="str">
        <f t="shared" si="6"/>
        <v/>
      </c>
      <c r="V14" s="414"/>
      <c r="W14" s="413"/>
      <c r="X14" s="413"/>
      <c r="Y14" s="413"/>
      <c r="Z14" s="413"/>
      <c r="AA14" s="413"/>
      <c r="AB14" s="413"/>
      <c r="AC14" s="413"/>
      <c r="AD14" s="412"/>
      <c r="AE14" s="411" t="str">
        <f t="shared" si="7"/>
        <v/>
      </c>
      <c r="AF14" s="410">
        <f t="shared" si="8"/>
        <v>0</v>
      </c>
      <c r="AG14" s="409"/>
      <c r="AH14" s="409"/>
      <c r="AI14" s="409"/>
      <c r="AK14" s="465">
        <f t="shared" si="0"/>
        <v>0</v>
      </c>
      <c r="AL14" s="465">
        <f t="shared" si="10"/>
        <v>0</v>
      </c>
      <c r="AM14" s="465">
        <f t="shared" si="1"/>
        <v>0</v>
      </c>
      <c r="AN14" s="465">
        <f t="shared" si="1"/>
        <v>0</v>
      </c>
      <c r="AO14" s="465">
        <f t="shared" si="1"/>
        <v>0</v>
      </c>
      <c r="AP14" s="465">
        <f t="shared" si="1"/>
        <v>0</v>
      </c>
      <c r="AQ14" s="465">
        <f t="shared" si="1"/>
        <v>0</v>
      </c>
      <c r="AR14" s="465">
        <f t="shared" si="1"/>
        <v>0</v>
      </c>
      <c r="AS14" s="465">
        <f t="shared" si="1"/>
        <v>0</v>
      </c>
      <c r="AT14" s="465">
        <f t="shared" si="2"/>
        <v>0</v>
      </c>
      <c r="AU14" s="465">
        <f t="shared" si="3"/>
        <v>0</v>
      </c>
      <c r="AV14" s="465"/>
      <c r="AW14" s="466">
        <f t="shared" si="4"/>
        <v>0</v>
      </c>
      <c r="AX14" s="467">
        <f t="shared" si="9"/>
        <v>0</v>
      </c>
    </row>
    <row r="15" spans="1:51" s="425" customFormat="1" ht="15" customHeight="1" x14ac:dyDescent="0.45">
      <c r="A15" s="424"/>
      <c r="B15" s="423"/>
      <c r="C15" s="422"/>
      <c r="D15" s="417"/>
      <c r="E15" s="421"/>
      <c r="F15" s="420"/>
      <c r="G15" s="417"/>
      <c r="H15" s="419"/>
      <c r="I15" s="419"/>
      <c r="J15" s="417"/>
      <c r="K15" s="417"/>
      <c r="L15" s="417"/>
      <c r="M15" s="418"/>
      <c r="N15" s="417"/>
      <c r="O15" s="416"/>
      <c r="P15" s="415" t="str">
        <f t="shared" si="5"/>
        <v/>
      </c>
      <c r="Q15" s="417"/>
      <c r="R15" s="417"/>
      <c r="S15" s="417"/>
      <c r="T15" s="416"/>
      <c r="U15" s="415" t="str">
        <f t="shared" si="6"/>
        <v/>
      </c>
      <c r="V15" s="414"/>
      <c r="W15" s="413"/>
      <c r="X15" s="413"/>
      <c r="Y15" s="413"/>
      <c r="Z15" s="413"/>
      <c r="AA15" s="413"/>
      <c r="AB15" s="413"/>
      <c r="AC15" s="413"/>
      <c r="AD15" s="412"/>
      <c r="AE15" s="411" t="str">
        <f t="shared" si="7"/>
        <v/>
      </c>
      <c r="AF15" s="410">
        <f t="shared" si="8"/>
        <v>0</v>
      </c>
      <c r="AG15" s="409"/>
      <c r="AH15" s="409"/>
      <c r="AI15" s="409"/>
      <c r="AK15" s="465">
        <f t="shared" si="0"/>
        <v>0</v>
      </c>
      <c r="AL15" s="465">
        <f t="shared" si="10"/>
        <v>0</v>
      </c>
      <c r="AM15" s="465">
        <f t="shared" si="1"/>
        <v>0</v>
      </c>
      <c r="AN15" s="465">
        <f t="shared" si="1"/>
        <v>0</v>
      </c>
      <c r="AO15" s="465">
        <f t="shared" si="1"/>
        <v>0</v>
      </c>
      <c r="AP15" s="465">
        <f t="shared" si="1"/>
        <v>0</v>
      </c>
      <c r="AQ15" s="465">
        <f t="shared" si="1"/>
        <v>0</v>
      </c>
      <c r="AR15" s="465">
        <f t="shared" si="1"/>
        <v>0</v>
      </c>
      <c r="AS15" s="465">
        <f t="shared" si="1"/>
        <v>0</v>
      </c>
      <c r="AT15" s="465">
        <f t="shared" si="2"/>
        <v>0</v>
      </c>
      <c r="AU15" s="465">
        <f t="shared" si="3"/>
        <v>0</v>
      </c>
      <c r="AV15" s="465"/>
      <c r="AW15" s="466">
        <f t="shared" si="4"/>
        <v>0</v>
      </c>
      <c r="AX15" s="467">
        <f t="shared" si="9"/>
        <v>0</v>
      </c>
    </row>
    <row r="16" spans="1:51" s="425" customFormat="1" ht="15" customHeight="1" x14ac:dyDescent="0.45">
      <c r="A16" s="424"/>
      <c r="B16" s="423"/>
      <c r="C16" s="422"/>
      <c r="D16" s="417"/>
      <c r="E16" s="421"/>
      <c r="F16" s="420"/>
      <c r="G16" s="417"/>
      <c r="H16" s="419"/>
      <c r="I16" s="419"/>
      <c r="J16" s="417"/>
      <c r="K16" s="417"/>
      <c r="L16" s="417"/>
      <c r="M16" s="418"/>
      <c r="N16" s="417"/>
      <c r="O16" s="416"/>
      <c r="P16" s="415" t="str">
        <f t="shared" si="5"/>
        <v/>
      </c>
      <c r="Q16" s="417"/>
      <c r="R16" s="417"/>
      <c r="S16" s="417"/>
      <c r="T16" s="416"/>
      <c r="U16" s="415" t="str">
        <f t="shared" si="6"/>
        <v/>
      </c>
      <c r="V16" s="414"/>
      <c r="W16" s="413"/>
      <c r="X16" s="413"/>
      <c r="Y16" s="413"/>
      <c r="Z16" s="413"/>
      <c r="AA16" s="413"/>
      <c r="AB16" s="413"/>
      <c r="AC16" s="413"/>
      <c r="AD16" s="412"/>
      <c r="AE16" s="411" t="str">
        <f t="shared" si="7"/>
        <v/>
      </c>
      <c r="AF16" s="410">
        <f t="shared" si="8"/>
        <v>0</v>
      </c>
      <c r="AG16" s="409"/>
      <c r="AH16" s="409"/>
      <c r="AI16" s="409"/>
      <c r="AK16" s="465">
        <f t="shared" si="0"/>
        <v>0</v>
      </c>
      <c r="AL16" s="465">
        <f t="shared" si="10"/>
        <v>0</v>
      </c>
      <c r="AM16" s="465">
        <f t="shared" si="1"/>
        <v>0</v>
      </c>
      <c r="AN16" s="465">
        <f t="shared" si="1"/>
        <v>0</v>
      </c>
      <c r="AO16" s="465">
        <f t="shared" si="1"/>
        <v>0</v>
      </c>
      <c r="AP16" s="465">
        <f t="shared" si="1"/>
        <v>0</v>
      </c>
      <c r="AQ16" s="465">
        <f t="shared" si="1"/>
        <v>0</v>
      </c>
      <c r="AR16" s="465">
        <f t="shared" si="1"/>
        <v>0</v>
      </c>
      <c r="AS16" s="465">
        <f t="shared" si="1"/>
        <v>0</v>
      </c>
      <c r="AT16" s="465">
        <f t="shared" si="2"/>
        <v>0</v>
      </c>
      <c r="AU16" s="465">
        <f t="shared" si="3"/>
        <v>0</v>
      </c>
      <c r="AV16" s="465"/>
      <c r="AW16" s="466">
        <f t="shared" si="4"/>
        <v>0</v>
      </c>
      <c r="AX16" s="467">
        <f t="shared" si="9"/>
        <v>0</v>
      </c>
    </row>
  </sheetData>
  <sheetProtection algorithmName="SHA-512" hashValue="JZoDKmNEDH2EG7zhXhQku6p1taALsRnAzLCeiSt6SEEXa2K6g1POXPOOaPxr1GNjszFee+sH3R1lUQZmIPqJjQ==" saltValue="qxV+GFktC/1Vet0Mp/lkUQ==" spinCount="100000" sheet="1" formatColumns="0" formatRows="0" selectLockedCells="1" sort="0" autoFilter="0"/>
  <autoFilter ref="A5:AG5" xr:uid="{00000000-0009-0000-0000-000003000000}"/>
  <mergeCells count="9">
    <mergeCell ref="A2:A4"/>
    <mergeCell ref="B2:B4"/>
    <mergeCell ref="C2:C4"/>
    <mergeCell ref="V2:AE2"/>
    <mergeCell ref="AF2:AF4"/>
    <mergeCell ref="D3:E4"/>
    <mergeCell ref="F3:P4"/>
    <mergeCell ref="Q3:U4"/>
    <mergeCell ref="V3:AD4"/>
  </mergeCells>
  <conditionalFormatting sqref="O6 O8:O16 T8:T16">
    <cfRule type="expression" dxfId="77" priority="7">
      <formula>N6&lt;&gt;""</formula>
    </cfRule>
  </conditionalFormatting>
  <conditionalFormatting sqref="O7">
    <cfRule type="expression" dxfId="76" priority="6">
      <formula>N7&lt;&gt;""</formula>
    </cfRule>
  </conditionalFormatting>
  <conditionalFormatting sqref="O6:O16">
    <cfRule type="notContainsBlanks" dxfId="75" priority="5">
      <formula>LEN(TRIM(O6))&gt;0</formula>
    </cfRule>
  </conditionalFormatting>
  <conditionalFormatting sqref="T6">
    <cfRule type="expression" dxfId="74" priority="4">
      <formula>S6&lt;&gt;""</formula>
    </cfRule>
  </conditionalFormatting>
  <conditionalFormatting sqref="T7">
    <cfRule type="expression" dxfId="73" priority="3">
      <formula>S7&lt;&gt;""</formula>
    </cfRule>
  </conditionalFormatting>
  <conditionalFormatting sqref="T6:T16">
    <cfRule type="notContainsBlanks" dxfId="72" priority="2">
      <formula>LEN(TRIM(T6))&gt;0</formula>
    </cfRule>
  </conditionalFormatting>
  <conditionalFormatting sqref="AF6:AF16">
    <cfRule type="expression" dxfId="71" priority="1">
      <formula>$AF6&lt;&gt;$C6</formula>
    </cfRule>
  </conditionalFormatting>
  <dataValidations count="2">
    <dataValidation type="list" allowBlank="1" showInputMessage="1" showErrorMessage="1" sqref="B1:C1" xr:uid="{FB65CC55-2095-43D1-A8F7-1A44BA5C4E09}">
      <formula1>#REF!</formula1>
    </dataValidation>
    <dataValidation type="decimal" errorStyle="warning" allowBlank="1" showInputMessage="1" showErrorMessage="1" errorTitle="Invalid Entry" error="Please enter a value between 0% and 100%." sqref="J1:T1 W1:AE1 C1" xr:uid="{CC6BB3DD-1C9E-44DA-8B78-4BBCB0FCA7E2}">
      <formula1>#REF!</formula1>
      <formula2>#REF!</formula2>
    </dataValidation>
  </dataValidations>
  <pageMargins left="0.75" right="0.75" top="1" bottom="1" header="0.5" footer="0.5"/>
  <pageSetup scale="66" fitToWidth="3" fitToHeight="0" pageOrder="overThenDown" orientation="landscape" r:id="rId1"/>
  <headerFooter alignWithMargins="0">
    <oddHeader>&amp;L&amp;"-,Regular"&amp;11Energy Use Benchmarking
Quantitative Data Collection Tool&amp;C&amp;"Calibri,Bold"&amp;14Annual Facility Energy Use Data
2011&amp;R&amp;G</oddHeader>
    <oddFooter>&amp;L&amp;"-,Regular"Beverage Industry Environmental Roundtable
June 2014&amp;R&amp;"-,Regular"Page &amp;P of &amp;N</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60D1D-2CCD-4C29-A7F2-BE80AA867E08}">
  <dimension ref="A2:BG21"/>
  <sheetViews>
    <sheetView workbookViewId="0">
      <selection activeCell="G10" sqref="G10"/>
    </sheetView>
  </sheetViews>
  <sheetFormatPr defaultColWidth="9.1328125" defaultRowHeight="14.25" x14ac:dyDescent="0.45"/>
  <cols>
    <col min="1" max="2" width="9.1328125" style="75"/>
    <col min="3" max="3" width="18.3984375" style="75" customWidth="1"/>
    <col min="4" max="58" width="9.1328125" style="75"/>
    <col min="59" max="59" width="14.59765625" style="75" customWidth="1"/>
    <col min="60" max="16384" width="9.1328125" style="75"/>
  </cols>
  <sheetData>
    <row r="2" spans="1:59" x14ac:dyDescent="0.45">
      <c r="A2" s="11"/>
      <c r="B2" s="39"/>
      <c r="C2" s="39" t="s">
        <v>97</v>
      </c>
      <c r="D2" s="11"/>
      <c r="E2" s="11"/>
      <c r="F2" s="11"/>
      <c r="G2" s="11"/>
      <c r="H2" s="11"/>
      <c r="I2" s="11"/>
      <c r="J2" s="11"/>
      <c r="K2" s="11"/>
      <c r="L2" s="11"/>
      <c r="M2" s="11"/>
      <c r="N2" s="11"/>
      <c r="O2" s="577" t="s">
        <v>98</v>
      </c>
      <c r="P2" s="578"/>
      <c r="Q2" s="578"/>
      <c r="R2" s="578"/>
      <c r="S2" s="578"/>
      <c r="T2" s="578"/>
      <c r="U2" s="578"/>
      <c r="V2" s="578"/>
      <c r="W2" s="578"/>
      <c r="X2" s="578"/>
      <c r="Y2" s="578"/>
      <c r="Z2" s="578"/>
      <c r="AA2" s="578"/>
      <c r="AB2" s="578"/>
      <c r="AC2" s="579"/>
      <c r="AD2" s="584" t="s">
        <v>99</v>
      </c>
      <c r="AE2" s="584"/>
      <c r="AF2" s="584"/>
      <c r="AG2" s="584"/>
      <c r="AH2" s="584"/>
      <c r="AI2" s="584"/>
      <c r="AJ2" s="584"/>
      <c r="AK2" s="585" t="s">
        <v>100</v>
      </c>
      <c r="AL2" s="586"/>
      <c r="AM2" s="586"/>
      <c r="AN2" s="586"/>
      <c r="AO2" s="586"/>
      <c r="AP2" s="586"/>
      <c r="AQ2" s="586"/>
      <c r="AR2" s="590" t="s">
        <v>101</v>
      </c>
      <c r="AS2" s="590"/>
      <c r="AT2" s="590"/>
      <c r="AU2" s="590"/>
      <c r="AV2" s="590"/>
      <c r="AW2" s="590"/>
      <c r="AX2" s="590"/>
      <c r="AY2" s="575" t="s">
        <v>102</v>
      </c>
      <c r="AZ2" s="575"/>
      <c r="BA2" s="575"/>
      <c r="BB2" s="575"/>
      <c r="BC2" s="575"/>
      <c r="BD2" s="575"/>
      <c r="BE2" s="575"/>
      <c r="BF2" s="575"/>
      <c r="BG2" s="295" t="s">
        <v>196</v>
      </c>
    </row>
    <row r="3" spans="1:59" x14ac:dyDescent="0.45">
      <c r="A3" s="11"/>
      <c r="B3" s="39"/>
      <c r="C3" s="39"/>
      <c r="D3" s="11"/>
      <c r="E3" s="11"/>
      <c r="F3" s="11"/>
      <c r="G3" s="11"/>
      <c r="H3" s="11"/>
      <c r="I3" s="11"/>
      <c r="J3" s="11"/>
      <c r="K3" s="11"/>
      <c r="L3" s="11"/>
      <c r="M3" s="11"/>
      <c r="N3" s="11"/>
      <c r="O3" s="581"/>
      <c r="P3" s="582"/>
      <c r="Q3" s="582"/>
      <c r="R3" s="582"/>
      <c r="S3" s="582"/>
      <c r="T3" s="582"/>
      <c r="U3" s="582"/>
      <c r="V3" s="582"/>
      <c r="W3" s="582"/>
      <c r="X3" s="582"/>
      <c r="Y3" s="582"/>
      <c r="Z3" s="582"/>
      <c r="AA3" s="580" t="s">
        <v>176</v>
      </c>
      <c r="AB3" s="580"/>
      <c r="AC3" s="261"/>
      <c r="AD3" s="583"/>
      <c r="AE3" s="583"/>
      <c r="AF3" s="574" t="s">
        <v>116</v>
      </c>
      <c r="AG3" s="574"/>
      <c r="AH3" s="574"/>
      <c r="AI3" s="583" t="s">
        <v>144</v>
      </c>
      <c r="AJ3" s="583"/>
      <c r="AK3" s="589" t="s">
        <v>188</v>
      </c>
      <c r="AL3" s="574"/>
      <c r="AM3" s="574"/>
      <c r="AN3" s="574" t="s">
        <v>51</v>
      </c>
      <c r="AO3" s="574"/>
      <c r="AP3" s="574"/>
      <c r="AQ3" s="574"/>
      <c r="AR3" s="78"/>
      <c r="AS3" s="591" t="s">
        <v>49</v>
      </c>
      <c r="AT3" s="591"/>
      <c r="AU3" s="591"/>
      <c r="AV3" s="591"/>
      <c r="AW3" s="592" t="s">
        <v>0</v>
      </c>
      <c r="AX3" s="592"/>
      <c r="AY3" s="78"/>
      <c r="AZ3" s="574" t="s">
        <v>59</v>
      </c>
      <c r="BA3" s="574"/>
      <c r="BB3" s="574"/>
      <c r="BC3" s="574"/>
      <c r="BD3" s="574"/>
      <c r="BE3" s="574"/>
      <c r="BF3" s="574"/>
      <c r="BG3" s="78"/>
    </row>
    <row r="4" spans="1:59" x14ac:dyDescent="0.45">
      <c r="A4" s="11" t="s">
        <v>3</v>
      </c>
      <c r="B4" s="11"/>
      <c r="C4" s="11" t="s">
        <v>62</v>
      </c>
      <c r="D4" s="11" t="s">
        <v>69</v>
      </c>
      <c r="E4" s="11" t="s">
        <v>64</v>
      </c>
      <c r="F4" s="11" t="s">
        <v>65</v>
      </c>
      <c r="G4" s="11" t="s">
        <v>63</v>
      </c>
      <c r="H4" s="11" t="s">
        <v>66</v>
      </c>
      <c r="I4" s="11" t="s">
        <v>67</v>
      </c>
      <c r="J4" s="11" t="s">
        <v>3</v>
      </c>
      <c r="K4" s="11" t="s">
        <v>68</v>
      </c>
      <c r="L4" s="11" t="s">
        <v>175</v>
      </c>
      <c r="M4" s="11" t="s">
        <v>82</v>
      </c>
      <c r="N4" s="11" t="s">
        <v>174</v>
      </c>
      <c r="O4" s="267" t="s">
        <v>22</v>
      </c>
      <c r="P4" s="268" t="s">
        <v>4</v>
      </c>
      <c r="Q4" s="268" t="s">
        <v>20</v>
      </c>
      <c r="R4" s="268" t="s">
        <v>16</v>
      </c>
      <c r="S4" s="268" t="s">
        <v>23</v>
      </c>
      <c r="T4" s="268" t="s">
        <v>19</v>
      </c>
      <c r="U4" s="268" t="s">
        <v>17</v>
      </c>
      <c r="V4" s="268" t="s">
        <v>178</v>
      </c>
      <c r="W4" s="268" t="s">
        <v>18</v>
      </c>
      <c r="X4" s="268" t="s">
        <v>21</v>
      </c>
      <c r="Y4" s="268" t="s">
        <v>15</v>
      </c>
      <c r="Z4" s="268" t="s">
        <v>0</v>
      </c>
      <c r="AA4" s="269" t="s">
        <v>168</v>
      </c>
      <c r="AB4" s="269" t="s">
        <v>169</v>
      </c>
      <c r="AC4" s="270" t="s">
        <v>179</v>
      </c>
      <c r="AD4" s="279" t="s">
        <v>172</v>
      </c>
      <c r="AE4" s="268" t="s">
        <v>182</v>
      </c>
      <c r="AF4" s="268" t="s">
        <v>206</v>
      </c>
      <c r="AG4" s="268" t="s">
        <v>185</v>
      </c>
      <c r="AH4" s="268" t="s">
        <v>186</v>
      </c>
      <c r="AI4" s="271" t="s">
        <v>37</v>
      </c>
      <c r="AJ4" s="270" t="s">
        <v>183</v>
      </c>
      <c r="AK4" s="268" t="s">
        <v>194</v>
      </c>
      <c r="AL4" s="268" t="s">
        <v>195</v>
      </c>
      <c r="AM4" s="268" t="s">
        <v>43</v>
      </c>
      <c r="AN4" s="272" t="s">
        <v>91</v>
      </c>
      <c r="AO4" s="268" t="s">
        <v>122</v>
      </c>
      <c r="AP4" s="268" t="s">
        <v>7</v>
      </c>
      <c r="AQ4" s="270" t="s">
        <v>8</v>
      </c>
      <c r="AR4" s="279" t="s">
        <v>94</v>
      </c>
      <c r="AS4" s="268" t="s">
        <v>45</v>
      </c>
      <c r="AT4" s="268" t="s">
        <v>46</v>
      </c>
      <c r="AU4" s="268" t="s">
        <v>47</v>
      </c>
      <c r="AV4" s="268" t="s">
        <v>48</v>
      </c>
      <c r="AW4" s="271" t="s">
        <v>14</v>
      </c>
      <c r="AX4" s="280" t="s">
        <v>107</v>
      </c>
      <c r="AY4" s="267" t="s">
        <v>9</v>
      </c>
      <c r="AZ4" s="268" t="s">
        <v>10</v>
      </c>
      <c r="BA4" s="268" t="s">
        <v>155</v>
      </c>
      <c r="BB4" s="268" t="s">
        <v>11</v>
      </c>
      <c r="BC4" s="268" t="s">
        <v>12</v>
      </c>
      <c r="BD4" s="268" t="s">
        <v>13</v>
      </c>
      <c r="BE4" s="268" t="s">
        <v>0</v>
      </c>
      <c r="BF4" s="270" t="s">
        <v>95</v>
      </c>
      <c r="BG4" s="275" t="s">
        <v>173</v>
      </c>
    </row>
    <row r="5" spans="1:59" x14ac:dyDescent="0.45">
      <c r="A5" s="247" t="s">
        <v>74</v>
      </c>
      <c r="B5" s="39" t="s">
        <v>103</v>
      </c>
      <c r="C5" s="73" t="s">
        <v>71</v>
      </c>
      <c r="D5" s="73" t="s">
        <v>71</v>
      </c>
      <c r="E5" s="73" t="s">
        <v>1</v>
      </c>
      <c r="F5" s="73" t="s">
        <v>1</v>
      </c>
      <c r="G5" s="73" t="s">
        <v>75</v>
      </c>
      <c r="H5" s="73" t="s">
        <v>75</v>
      </c>
      <c r="I5" s="247" t="s">
        <v>74</v>
      </c>
      <c r="J5" s="247" t="s">
        <v>74</v>
      </c>
      <c r="K5" s="247" t="s">
        <v>74</v>
      </c>
      <c r="L5" s="247" t="s">
        <v>74</v>
      </c>
      <c r="M5" s="247" t="s">
        <v>74</v>
      </c>
      <c r="N5" s="247" t="s">
        <v>164</v>
      </c>
      <c r="O5" s="262" t="s">
        <v>34</v>
      </c>
      <c r="P5" s="263" t="s">
        <v>34</v>
      </c>
      <c r="Q5" s="263" t="s">
        <v>34</v>
      </c>
      <c r="R5" s="263" t="s">
        <v>34</v>
      </c>
      <c r="S5" s="263" t="s">
        <v>34</v>
      </c>
      <c r="T5" s="263" t="s">
        <v>34</v>
      </c>
      <c r="U5" s="263" t="s">
        <v>34</v>
      </c>
      <c r="V5" s="263" t="s">
        <v>34</v>
      </c>
      <c r="W5" s="263" t="s">
        <v>34</v>
      </c>
      <c r="X5" s="263" t="s">
        <v>34</v>
      </c>
      <c r="Y5" s="263" t="s">
        <v>34</v>
      </c>
      <c r="Z5" s="263" t="s">
        <v>34</v>
      </c>
      <c r="AA5" s="264" t="s">
        <v>171</v>
      </c>
      <c r="AB5" s="265" t="s">
        <v>170</v>
      </c>
      <c r="AC5" s="266" t="s">
        <v>30</v>
      </c>
      <c r="AD5" s="277" t="s">
        <v>123</v>
      </c>
      <c r="AE5" s="273" t="s">
        <v>44</v>
      </c>
      <c r="AF5" s="264" t="s">
        <v>171</v>
      </c>
      <c r="AG5" s="264" t="s">
        <v>171</v>
      </c>
      <c r="AH5" s="265" t="s">
        <v>170</v>
      </c>
      <c r="AI5" s="273" t="s">
        <v>123</v>
      </c>
      <c r="AJ5" s="281" t="s">
        <v>117</v>
      </c>
      <c r="AK5" s="263" t="s">
        <v>34</v>
      </c>
      <c r="AL5" s="263" t="s">
        <v>34</v>
      </c>
      <c r="AM5" s="274" t="s">
        <v>44</v>
      </c>
      <c r="AN5" s="274" t="s">
        <v>123</v>
      </c>
      <c r="AO5" s="274" t="s">
        <v>123</v>
      </c>
      <c r="AP5" s="274" t="s">
        <v>123</v>
      </c>
      <c r="AQ5" s="281" t="s">
        <v>96</v>
      </c>
      <c r="AR5" s="262" t="s">
        <v>30</v>
      </c>
      <c r="AS5" s="273" t="s">
        <v>44</v>
      </c>
      <c r="AT5" s="273" t="s">
        <v>44</v>
      </c>
      <c r="AU5" s="273" t="s">
        <v>44</v>
      </c>
      <c r="AV5" s="273" t="s">
        <v>44</v>
      </c>
      <c r="AW5" s="273" t="s">
        <v>61</v>
      </c>
      <c r="AX5" s="278" t="s">
        <v>96</v>
      </c>
      <c r="AY5" s="277" t="s">
        <v>123</v>
      </c>
      <c r="AZ5" s="273" t="s">
        <v>60</v>
      </c>
      <c r="BA5" s="273" t="s">
        <v>60</v>
      </c>
      <c r="BB5" s="273" t="s">
        <v>60</v>
      </c>
      <c r="BC5" s="273" t="s">
        <v>60</v>
      </c>
      <c r="BD5" s="273" t="s">
        <v>60</v>
      </c>
      <c r="BE5" s="273" t="s">
        <v>60</v>
      </c>
      <c r="BF5" s="278" t="s">
        <v>96</v>
      </c>
      <c r="BG5" s="276" t="s">
        <v>92</v>
      </c>
    </row>
    <row r="6" spans="1:59" x14ac:dyDescent="0.45">
      <c r="A6" s="248">
        <v>0</v>
      </c>
      <c r="B6" s="255">
        <v>2020</v>
      </c>
      <c r="C6" s="248">
        <v>6500000</v>
      </c>
      <c r="D6" s="248">
        <v>0</v>
      </c>
      <c r="E6" s="248">
        <v>0</v>
      </c>
      <c r="F6" s="248">
        <v>0</v>
      </c>
      <c r="G6" s="248">
        <v>275000</v>
      </c>
      <c r="H6" s="248">
        <v>0</v>
      </c>
      <c r="I6" s="248">
        <v>0</v>
      </c>
      <c r="J6" s="248">
        <v>0</v>
      </c>
      <c r="K6" s="248">
        <v>0</v>
      </c>
      <c r="L6" s="248">
        <v>0</v>
      </c>
      <c r="M6" s="248">
        <v>0</v>
      </c>
      <c r="N6" s="253" t="s">
        <v>52</v>
      </c>
      <c r="O6" s="282">
        <v>0</v>
      </c>
      <c r="P6" s="248">
        <v>8200000</v>
      </c>
      <c r="Q6" s="248">
        <v>0</v>
      </c>
      <c r="R6" s="248">
        <v>24600000</v>
      </c>
      <c r="S6" s="248">
        <v>0</v>
      </c>
      <c r="T6" s="248">
        <v>0</v>
      </c>
      <c r="U6" s="248">
        <v>0</v>
      </c>
      <c r="V6" s="248">
        <v>0</v>
      </c>
      <c r="W6" s="248">
        <v>0</v>
      </c>
      <c r="X6" s="248">
        <v>0</v>
      </c>
      <c r="Y6" s="248">
        <v>8200000</v>
      </c>
      <c r="Z6" s="248">
        <v>0</v>
      </c>
      <c r="AA6" s="248">
        <v>0</v>
      </c>
      <c r="AB6" s="248"/>
      <c r="AC6" s="283">
        <v>30000000</v>
      </c>
      <c r="AD6" s="293" t="s">
        <v>181</v>
      </c>
      <c r="AE6" s="249">
        <v>0.3</v>
      </c>
      <c r="AF6" s="250">
        <v>22230000</v>
      </c>
      <c r="AG6" s="250">
        <v>7100000</v>
      </c>
      <c r="AH6" s="251">
        <v>8887500</v>
      </c>
      <c r="AI6" s="252" t="s">
        <v>39</v>
      </c>
      <c r="AJ6" s="294"/>
      <c r="AK6" s="248">
        <v>38600000</v>
      </c>
      <c r="AL6" s="248">
        <v>32000000</v>
      </c>
      <c r="AM6" s="249"/>
      <c r="AN6" s="74" t="s">
        <v>92</v>
      </c>
      <c r="AO6" s="74" t="s">
        <v>106</v>
      </c>
      <c r="AP6" s="74" t="s">
        <v>52</v>
      </c>
      <c r="AQ6" s="74"/>
      <c r="AR6" s="253">
        <v>4000000</v>
      </c>
      <c r="AS6" s="254">
        <v>1</v>
      </c>
      <c r="AT6" s="254">
        <v>0</v>
      </c>
      <c r="AU6" s="254">
        <v>0.2</v>
      </c>
      <c r="AV6" s="254">
        <v>0</v>
      </c>
      <c r="AW6" s="253">
        <v>4000000</v>
      </c>
      <c r="AX6" s="252" t="s">
        <v>52</v>
      </c>
      <c r="AY6" s="74" t="s">
        <v>52</v>
      </c>
      <c r="AZ6" s="249">
        <v>0.5</v>
      </c>
      <c r="BA6" s="249">
        <v>0.1</v>
      </c>
      <c r="BB6" s="249">
        <v>0.1</v>
      </c>
      <c r="BC6" s="249">
        <v>0.05</v>
      </c>
      <c r="BD6" s="249">
        <v>0.25</v>
      </c>
      <c r="BE6" s="249">
        <v>0.01</v>
      </c>
      <c r="BF6" s="249"/>
      <c r="BG6" s="74" t="s">
        <v>92</v>
      </c>
    </row>
    <row r="7" spans="1:59" x14ac:dyDescent="0.45">
      <c r="A7" s="248">
        <v>0</v>
      </c>
      <c r="B7" s="255">
        <v>2017</v>
      </c>
      <c r="C7" s="248">
        <v>5000000</v>
      </c>
      <c r="D7" s="248">
        <v>0</v>
      </c>
      <c r="E7" s="248">
        <v>0</v>
      </c>
      <c r="F7" s="248">
        <v>0</v>
      </c>
      <c r="G7" s="248">
        <v>200000</v>
      </c>
      <c r="H7" s="248">
        <v>0</v>
      </c>
      <c r="I7" s="248">
        <v>0</v>
      </c>
      <c r="J7" s="248">
        <v>0</v>
      </c>
      <c r="K7" s="248">
        <v>0</v>
      </c>
      <c r="L7" s="248">
        <v>0</v>
      </c>
      <c r="M7" s="248">
        <v>0</v>
      </c>
      <c r="N7" s="253" t="s">
        <v>52</v>
      </c>
      <c r="O7" s="282">
        <v>0</v>
      </c>
      <c r="P7" s="248">
        <v>4000000</v>
      </c>
      <c r="Q7" s="248">
        <v>0</v>
      </c>
      <c r="R7" s="248">
        <v>10000000</v>
      </c>
      <c r="S7" s="248">
        <v>0</v>
      </c>
      <c r="T7" s="248">
        <v>0</v>
      </c>
      <c r="U7" s="248">
        <v>0</v>
      </c>
      <c r="V7" s="248">
        <v>0</v>
      </c>
      <c r="W7" s="248">
        <v>0</v>
      </c>
      <c r="X7" s="248">
        <v>0</v>
      </c>
      <c r="Y7" s="248">
        <v>1000000</v>
      </c>
      <c r="Z7" s="248">
        <v>0</v>
      </c>
      <c r="AA7" s="248">
        <v>2000000</v>
      </c>
      <c r="AB7" s="253">
        <v>3600000</v>
      </c>
      <c r="AC7" s="283">
        <v>18000000</v>
      </c>
      <c r="AD7" s="293" t="s">
        <v>92</v>
      </c>
      <c r="AE7" s="249"/>
      <c r="AF7" s="248">
        <v>20000000</v>
      </c>
      <c r="AG7" s="248">
        <v>4000000</v>
      </c>
      <c r="AH7" s="253">
        <v>6000000</v>
      </c>
      <c r="AI7" s="252" t="s">
        <v>39</v>
      </c>
      <c r="AJ7" s="294"/>
      <c r="AK7" s="248"/>
      <c r="AL7" s="248"/>
      <c r="AM7" s="249">
        <v>0.4</v>
      </c>
      <c r="AN7" s="74" t="s">
        <v>92</v>
      </c>
      <c r="AO7" s="74" t="s">
        <v>106</v>
      </c>
      <c r="AP7" s="74" t="s">
        <v>52</v>
      </c>
      <c r="AQ7" s="74"/>
      <c r="AR7" s="253">
        <v>2000000</v>
      </c>
      <c r="AS7" s="254">
        <v>1</v>
      </c>
      <c r="AT7" s="254">
        <v>0</v>
      </c>
      <c r="AU7" s="254">
        <v>0</v>
      </c>
      <c r="AV7" s="254">
        <v>0</v>
      </c>
      <c r="AW7" s="253">
        <v>3600000</v>
      </c>
      <c r="AX7" s="252" t="s">
        <v>52</v>
      </c>
      <c r="AY7" s="74" t="s">
        <v>52</v>
      </c>
      <c r="AZ7" s="249">
        <v>0.5</v>
      </c>
      <c r="BA7" s="249">
        <v>0.1</v>
      </c>
      <c r="BB7" s="249">
        <v>0.1</v>
      </c>
      <c r="BC7" s="249">
        <v>0.05</v>
      </c>
      <c r="BD7" s="249">
        <v>0.25</v>
      </c>
      <c r="BE7" s="249">
        <v>0</v>
      </c>
      <c r="BF7" s="249"/>
      <c r="BG7" s="74"/>
    </row>
    <row r="8" spans="1:59" x14ac:dyDescent="0.45">
      <c r="A8" s="248">
        <v>0</v>
      </c>
      <c r="B8" s="255">
        <v>2015</v>
      </c>
      <c r="C8" s="248">
        <v>2000000</v>
      </c>
      <c r="D8" s="248">
        <v>0</v>
      </c>
      <c r="E8" s="248">
        <v>0</v>
      </c>
      <c r="F8" s="248">
        <v>0</v>
      </c>
      <c r="G8" s="248">
        <v>100000</v>
      </c>
      <c r="H8" s="248">
        <v>0</v>
      </c>
      <c r="I8" s="248">
        <v>0</v>
      </c>
      <c r="J8" s="248">
        <v>0</v>
      </c>
      <c r="K8" s="248">
        <v>0</v>
      </c>
      <c r="L8" s="248">
        <v>0</v>
      </c>
      <c r="M8" s="248">
        <v>0</v>
      </c>
      <c r="N8" s="253" t="s">
        <v>52</v>
      </c>
      <c r="O8" s="282">
        <v>0</v>
      </c>
      <c r="P8" s="248">
        <v>0</v>
      </c>
      <c r="Q8" s="248">
        <v>0</v>
      </c>
      <c r="R8" s="248">
        <v>0</v>
      </c>
      <c r="S8" s="248">
        <v>0</v>
      </c>
      <c r="T8" s="248">
        <v>0</v>
      </c>
      <c r="U8" s="248">
        <v>0</v>
      </c>
      <c r="V8" s="248">
        <v>0</v>
      </c>
      <c r="W8" s="248">
        <v>0</v>
      </c>
      <c r="X8" s="248">
        <v>0</v>
      </c>
      <c r="Y8" s="248">
        <v>0</v>
      </c>
      <c r="Z8" s="248">
        <v>0</v>
      </c>
      <c r="AA8" s="248">
        <v>1000000</v>
      </c>
      <c r="AB8" s="253">
        <v>1500000</v>
      </c>
      <c r="AC8" s="283">
        <v>0</v>
      </c>
      <c r="AD8" s="293"/>
      <c r="AE8" s="249"/>
      <c r="AF8" s="248">
        <v>1000000</v>
      </c>
      <c r="AG8" s="248">
        <v>800000</v>
      </c>
      <c r="AH8" s="253">
        <v>1500000</v>
      </c>
      <c r="AI8" s="252" t="s">
        <v>39</v>
      </c>
      <c r="AJ8" s="294"/>
      <c r="AK8" s="248"/>
      <c r="AL8" s="248"/>
      <c r="AM8" s="249">
        <v>0</v>
      </c>
      <c r="AN8" s="74" t="s">
        <v>52</v>
      </c>
      <c r="AO8" s="74" t="s">
        <v>106</v>
      </c>
      <c r="AP8" s="74" t="s">
        <v>52</v>
      </c>
      <c r="AQ8" s="74"/>
      <c r="AR8" s="253">
        <v>2000000</v>
      </c>
      <c r="AS8" s="254">
        <v>1</v>
      </c>
      <c r="AT8" s="254">
        <v>0</v>
      </c>
      <c r="AU8" s="254">
        <v>0</v>
      </c>
      <c r="AV8" s="254">
        <v>0</v>
      </c>
      <c r="AW8" s="253">
        <v>1500000</v>
      </c>
      <c r="AX8" s="252" t="s">
        <v>52</v>
      </c>
      <c r="AY8" s="74" t="s">
        <v>52</v>
      </c>
      <c r="AZ8" s="249">
        <v>0.6</v>
      </c>
      <c r="BA8" s="249">
        <v>0.1</v>
      </c>
      <c r="BB8" s="249">
        <v>0.05</v>
      </c>
      <c r="BC8" s="249">
        <v>0</v>
      </c>
      <c r="BD8" s="249">
        <v>0.25</v>
      </c>
      <c r="BE8" s="249">
        <v>0</v>
      </c>
      <c r="BF8" s="249"/>
      <c r="BG8" s="74"/>
    </row>
    <row r="9" spans="1:59" x14ac:dyDescent="0.45">
      <c r="A9" s="256"/>
      <c r="B9" s="257" t="s">
        <v>109</v>
      </c>
      <c r="C9" s="256"/>
      <c r="D9" s="256"/>
      <c r="E9" s="256"/>
      <c r="F9" s="256"/>
      <c r="G9" s="256"/>
      <c r="H9" s="256"/>
      <c r="I9" s="256"/>
      <c r="J9" s="256"/>
      <c r="K9" s="256"/>
      <c r="L9" s="256"/>
      <c r="M9" s="256"/>
      <c r="N9" s="256"/>
      <c r="O9" s="284"/>
      <c r="P9" s="256"/>
      <c r="Q9" s="256"/>
      <c r="R9" s="256"/>
      <c r="S9" s="256"/>
      <c r="T9" s="256"/>
      <c r="U9" s="256"/>
      <c r="V9" s="256"/>
      <c r="W9" s="256"/>
      <c r="X9" s="256"/>
      <c r="Y9" s="256"/>
      <c r="Z9" s="256"/>
      <c r="AA9" s="256"/>
      <c r="AB9" s="256"/>
      <c r="AC9" s="285"/>
      <c r="AD9" s="284"/>
      <c r="AE9" s="256"/>
      <c r="AF9" s="256"/>
      <c r="AG9" s="256"/>
      <c r="AH9" s="256"/>
      <c r="AI9" s="256"/>
      <c r="AJ9" s="285"/>
      <c r="AK9" s="256"/>
      <c r="AL9" s="256"/>
      <c r="AM9" s="256"/>
      <c r="AN9" s="256"/>
      <c r="AO9" s="256"/>
      <c r="AP9" s="256"/>
      <c r="AQ9" s="256"/>
      <c r="AR9" s="256"/>
      <c r="AS9" s="256"/>
      <c r="AT9" s="256"/>
      <c r="AU9" s="256"/>
      <c r="AV9" s="256"/>
      <c r="AW9" s="256"/>
      <c r="AX9" s="256"/>
      <c r="AY9" s="256"/>
      <c r="AZ9" s="256"/>
      <c r="BA9" s="256"/>
      <c r="BB9" s="256"/>
      <c r="BC9" s="256"/>
      <c r="BD9" s="256"/>
      <c r="BE9" s="256"/>
      <c r="BF9" s="256"/>
      <c r="BG9" s="256"/>
    </row>
    <row r="10" spans="1:59" x14ac:dyDescent="0.45">
      <c r="A10" s="258"/>
      <c r="B10" s="259" t="s">
        <v>111</v>
      </c>
      <c r="C10" s="258" t="s">
        <v>112</v>
      </c>
      <c r="D10" s="258" t="s">
        <v>200</v>
      </c>
      <c r="E10" s="258"/>
      <c r="F10" s="258"/>
      <c r="G10" s="258"/>
      <c r="H10" s="258"/>
      <c r="I10" s="258"/>
      <c r="J10" s="260"/>
      <c r="K10" s="260"/>
      <c r="L10" s="260" t="s">
        <v>198</v>
      </c>
      <c r="M10" s="260"/>
      <c r="N10" s="260"/>
      <c r="O10" s="286"/>
      <c r="P10" s="258"/>
      <c r="Q10" s="258"/>
      <c r="R10" s="258"/>
      <c r="S10" s="258"/>
      <c r="T10" s="258"/>
      <c r="U10" s="258"/>
      <c r="V10" s="258"/>
      <c r="W10" s="258"/>
      <c r="X10" s="258"/>
      <c r="Y10" s="258"/>
      <c r="Z10" s="258"/>
      <c r="AA10" s="258"/>
      <c r="AB10" s="258"/>
      <c r="AC10" s="287"/>
      <c r="AD10" s="587"/>
      <c r="AE10" s="588"/>
      <c r="AF10" s="258"/>
      <c r="AG10" s="258"/>
      <c r="AH10" s="258"/>
      <c r="AI10" s="258"/>
      <c r="AJ10" s="287"/>
      <c r="AK10" s="258"/>
      <c r="AL10" s="258"/>
      <c r="AM10" s="258"/>
      <c r="AN10" s="258"/>
      <c r="AO10" s="258"/>
      <c r="AP10" s="258"/>
      <c r="AQ10" s="258"/>
      <c r="AR10" s="258"/>
      <c r="AS10" s="576"/>
      <c r="AT10" s="576"/>
      <c r="AU10" s="576"/>
      <c r="AV10" s="576"/>
      <c r="AW10" s="258"/>
      <c r="AX10" s="258"/>
      <c r="AY10" s="258"/>
      <c r="AZ10" s="576"/>
      <c r="BA10" s="576"/>
      <c r="BB10" s="576"/>
      <c r="BC10" s="576"/>
      <c r="BD10" s="576"/>
      <c r="BE10" s="576"/>
      <c r="BF10" s="576"/>
      <c r="BG10" s="258"/>
    </row>
    <row r="11" spans="1:59" x14ac:dyDescent="0.45">
      <c r="C11" s="258" t="s">
        <v>166</v>
      </c>
      <c r="O11" s="288"/>
      <c r="AC11" s="289"/>
      <c r="AD11" s="288"/>
      <c r="AF11" s="258"/>
      <c r="AJ11" s="289"/>
    </row>
    <row r="12" spans="1:59" x14ac:dyDescent="0.45">
      <c r="O12" s="288"/>
      <c r="AC12" s="289"/>
      <c r="AD12" s="288"/>
      <c r="AJ12" s="289"/>
    </row>
    <row r="13" spans="1:59" x14ac:dyDescent="0.45">
      <c r="O13" s="288"/>
      <c r="AC13" s="289"/>
      <c r="AD13" s="288"/>
      <c r="AJ13" s="289"/>
    </row>
    <row r="14" spans="1:59" x14ac:dyDescent="0.45">
      <c r="O14" s="288"/>
      <c r="AC14" s="289"/>
      <c r="AD14" s="288"/>
      <c r="AJ14" s="289"/>
    </row>
    <row r="15" spans="1:59" x14ac:dyDescent="0.45">
      <c r="O15" s="288"/>
      <c r="AC15" s="289"/>
      <c r="AD15" s="288"/>
      <c r="AJ15" s="289"/>
    </row>
    <row r="16" spans="1:59" x14ac:dyDescent="0.45">
      <c r="O16" s="288"/>
      <c r="AC16" s="289"/>
      <c r="AD16" s="288"/>
      <c r="AJ16" s="289"/>
    </row>
    <row r="17" spans="15:36" x14ac:dyDescent="0.45">
      <c r="O17" s="288"/>
      <c r="AC17" s="289"/>
      <c r="AD17" s="288"/>
      <c r="AJ17" s="289"/>
    </row>
    <row r="18" spans="15:36" x14ac:dyDescent="0.45">
      <c r="O18" s="288"/>
      <c r="AC18" s="289"/>
      <c r="AD18" s="288"/>
      <c r="AJ18" s="289"/>
    </row>
    <row r="19" spans="15:36" x14ac:dyDescent="0.45">
      <c r="O19" s="288"/>
      <c r="AC19" s="289"/>
      <c r="AD19" s="288"/>
      <c r="AJ19" s="289"/>
    </row>
    <row r="20" spans="15:36" x14ac:dyDescent="0.45">
      <c r="O20" s="288"/>
      <c r="AC20" s="289"/>
      <c r="AD20" s="288"/>
      <c r="AJ20" s="289"/>
    </row>
    <row r="21" spans="15:36" x14ac:dyDescent="0.45">
      <c r="O21" s="290"/>
      <c r="P21" s="291"/>
      <c r="Q21" s="291"/>
      <c r="R21" s="291"/>
      <c r="S21" s="291"/>
      <c r="T21" s="291"/>
      <c r="U21" s="291"/>
      <c r="V21" s="291"/>
      <c r="W21" s="291"/>
      <c r="X21" s="291"/>
      <c r="Y21" s="291"/>
      <c r="Z21" s="291"/>
      <c r="AA21" s="291"/>
      <c r="AB21" s="291"/>
      <c r="AC21" s="292"/>
      <c r="AD21" s="290"/>
      <c r="AE21" s="291"/>
      <c r="AF21" s="291"/>
      <c r="AG21" s="291"/>
      <c r="AH21" s="291"/>
      <c r="AI21" s="291"/>
      <c r="AJ21" s="292"/>
    </row>
  </sheetData>
  <mergeCells count="18">
    <mergeCell ref="AS3:AV3"/>
    <mergeCell ref="AW3:AX3"/>
    <mergeCell ref="AZ3:BF3"/>
    <mergeCell ref="AY2:BF2"/>
    <mergeCell ref="AZ10:BF10"/>
    <mergeCell ref="O2:AC2"/>
    <mergeCell ref="AA3:AB3"/>
    <mergeCell ref="O3:Z3"/>
    <mergeCell ref="AF3:AH3"/>
    <mergeCell ref="AI3:AJ3"/>
    <mergeCell ref="AD3:AE3"/>
    <mergeCell ref="AD2:AJ2"/>
    <mergeCell ref="AK2:AQ2"/>
    <mergeCell ref="AD10:AE10"/>
    <mergeCell ref="AS10:AV10"/>
    <mergeCell ref="AK3:AM3"/>
    <mergeCell ref="AN3:AQ3"/>
    <mergeCell ref="AR2:AX2"/>
  </mergeCells>
  <conditionalFormatting sqref="C5:BG5">
    <cfRule type="expression" dxfId="70" priority="1">
      <formula>CELL("protect",C5)=1</formula>
    </cfRule>
  </conditionalFormatting>
  <conditionalFormatting sqref="A5">
    <cfRule type="expression" dxfId="69" priority="5">
      <formula>CELL("protect",A5)=1</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4">
        <x14:dataValidation type="list" allowBlank="1" showInputMessage="1" showErrorMessage="1" xr:uid="{50CA9E69-F115-4DEA-B016-E881D8FA8C4B}">
          <x14:formula1>
            <xm:f>Lookups!$N$2:$N$4</xm:f>
          </x14:formula1>
          <xm:sqref>BG5:BG8</xm:sqref>
        </x14:dataValidation>
        <x14:dataValidation type="list" allowBlank="1" showInputMessage="1" showErrorMessage="1" xr:uid="{3DF10DED-8047-426D-9A4D-ACED103ACAD3}">
          <x14:formula1>
            <xm:f>Lookups!$N$2:$N$6</xm:f>
          </x14:formula1>
          <xm:sqref>AD6:AD8</xm:sqref>
        </x14:dataValidation>
        <x14:dataValidation type="list" allowBlank="1" showInputMessage="1" showErrorMessage="1" xr:uid="{3AC2713F-9B45-42DA-BBDA-19FE3489961E}">
          <x14:formula1>
            <xm:f>Lookups!$M$3:$M$4</xm:f>
          </x14:formula1>
          <xm:sqref>AA5 AF5:AG5</xm:sqref>
        </x14:dataValidation>
        <x14:dataValidation type="list" allowBlank="1" showInputMessage="1" showErrorMessage="1" xr:uid="{EE631C9C-45E1-4E47-81E8-450779786C68}">
          <x14:formula1>
            <xm:f>Lookups!$H$2:$H$7</xm:f>
          </x14:formula1>
          <xm:sqref>C5:D5</xm:sqref>
        </x14:dataValidation>
        <x14:dataValidation type="list" allowBlank="1" showInputMessage="1" showErrorMessage="1" xr:uid="{0240D434-7455-451C-AF2F-CB9188F97CE8}">
          <x14:formula1>
            <xm:f>Lookups!$D$2:$D$4</xm:f>
          </x14:formula1>
          <xm:sqref>AN6:AN8</xm:sqref>
        </x14:dataValidation>
        <x14:dataValidation type="list" allowBlank="1" showInputMessage="1" showErrorMessage="1" xr:uid="{B9F89E58-2DDA-43E4-B53B-C08B684BA673}">
          <x14:formula1>
            <xm:f>Lookups!$A$2:$A$7</xm:f>
          </x14:formula1>
          <xm:sqref>AK5:AL5 O5:Z5</xm:sqref>
        </x14:dataValidation>
        <x14:dataValidation type="list" allowBlank="1" showInputMessage="1" showErrorMessage="1" xr:uid="{7ED592F4-8BFA-42F9-BE50-A192F90D0E8C}">
          <x14:formula1>
            <xm:f>Lookups!$B$2:$B$7</xm:f>
          </x14:formula1>
          <xm:sqref>AC5 AR5</xm:sqref>
        </x14:dataValidation>
        <x14:dataValidation type="list" allowBlank="1" showInputMessage="1" showErrorMessage="1" xr:uid="{19362082-EABA-4808-82D1-4FA3F1DE0CAC}">
          <x14:formula1>
            <xm:f>Lookups!$E$2:$E$5</xm:f>
          </x14:formula1>
          <xm:sqref>AO6:AO8</xm:sqref>
        </x14:dataValidation>
        <x14:dataValidation type="list" allowBlank="1" showInputMessage="1" showErrorMessage="1" xr:uid="{811CBD6C-8782-427E-9DC8-6C3F7BF60B47}">
          <x14:formula1>
            <xm:f>Lookups!$F$2:$F$8</xm:f>
          </x14:formula1>
          <xm:sqref>AP6:AP8</xm:sqref>
        </x14:dataValidation>
        <x14:dataValidation type="list" allowBlank="1" showInputMessage="1" showErrorMessage="1" xr:uid="{B3C8847B-12AF-42B8-9456-FAACF215FB81}">
          <x14:formula1>
            <xm:f>Lookups!$G$2:$G$6</xm:f>
          </x14:formula1>
          <xm:sqref>AY6:AY8</xm:sqref>
        </x14:dataValidation>
        <x14:dataValidation type="list" allowBlank="1" showInputMessage="1" showErrorMessage="1" xr:uid="{620B77C7-F452-4E75-BA56-60193D16EDD9}">
          <x14:formula1>
            <xm:f>Lookups!$C$2:$C$6</xm:f>
          </x14:formula1>
          <xm:sqref>AI6:AI8</xm:sqref>
        </x14:dataValidation>
        <x14:dataValidation type="list" allowBlank="1" showInputMessage="1" showErrorMessage="1" xr:uid="{4DBC7947-4620-45F0-9384-487B1113F817}">
          <x14:formula1>
            <xm:f>Lookups!$J$2:$J$9</xm:f>
          </x14:formula1>
          <xm:sqref>E5:F5</xm:sqref>
        </x14:dataValidation>
        <x14:dataValidation type="list" allowBlank="1" showInputMessage="1" showErrorMessage="1" xr:uid="{96650B10-85E8-44D0-AB52-7AE1F54ECD37}">
          <x14:formula1>
            <xm:f>Lookups!$I$2:$I$9</xm:f>
          </x14:formula1>
          <xm:sqref>G5:H5</xm:sqref>
        </x14:dataValidation>
        <x14:dataValidation type="list" allowBlank="1" showInputMessage="1" showErrorMessage="1" xr:uid="{D221783A-F85B-447B-ABF9-6A2C9FB2E7F3}">
          <x14:formula1>
            <xm:f>Lookups!$L$2:$L$4</xm:f>
          </x14:formula1>
          <xm:sqref>AX6:AX8 N6:N8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38CC-F6D4-4FBC-A400-DFDF1FE1A2D2}">
  <sheetPr codeName="Sheet1">
    <tabColor theme="9"/>
  </sheetPr>
  <dimension ref="B1:M13"/>
  <sheetViews>
    <sheetView showGridLines="0" tabSelected="1" zoomScaleNormal="100" workbookViewId="0">
      <selection activeCell="C18" sqref="C18"/>
    </sheetView>
  </sheetViews>
  <sheetFormatPr defaultColWidth="9.1328125" defaultRowHeight="13.15" x14ac:dyDescent="0.4"/>
  <cols>
    <col min="1" max="1" width="1.3984375" style="93" customWidth="1"/>
    <col min="2" max="2" width="13.3984375" style="93" customWidth="1"/>
    <col min="3" max="3" width="72.59765625" style="93" customWidth="1"/>
    <col min="4" max="4" width="2.59765625" style="93" customWidth="1"/>
    <col min="5" max="5" width="17.73046875" style="93" customWidth="1"/>
    <col min="6" max="6" width="33.86328125" style="93" customWidth="1"/>
    <col min="7" max="7" width="34.73046875" style="93" customWidth="1"/>
    <col min="8" max="16384" width="9.1328125" style="93"/>
  </cols>
  <sheetData>
    <row r="1" spans="2:13" ht="23.25" customHeight="1" x14ac:dyDescent="0.5">
      <c r="B1" s="118" t="s">
        <v>85</v>
      </c>
      <c r="E1" s="593"/>
      <c r="F1" s="593"/>
      <c r="G1" s="593"/>
    </row>
    <row r="2" spans="2:13" ht="5.25" customHeight="1" x14ac:dyDescent="0.4">
      <c r="E2" s="593"/>
      <c r="F2" s="593"/>
      <c r="G2" s="593"/>
    </row>
    <row r="3" spans="2:13" x14ac:dyDescent="0.4">
      <c r="B3" s="117" t="s">
        <v>104</v>
      </c>
      <c r="E3" s="116"/>
      <c r="F3" s="116"/>
      <c r="G3" s="116"/>
    </row>
    <row r="4" spans="2:13" ht="89.25" customHeight="1" x14ac:dyDescent="0.4">
      <c r="B4" s="115" t="s">
        <v>87</v>
      </c>
      <c r="C4" s="107" t="s">
        <v>162</v>
      </c>
      <c r="D4" s="114"/>
      <c r="E4" s="105" t="s">
        <v>89</v>
      </c>
      <c r="F4" s="469" t="s">
        <v>161</v>
      </c>
      <c r="G4" s="470"/>
    </row>
    <row r="5" spans="2:13" ht="6.75" customHeight="1" x14ac:dyDescent="0.4">
      <c r="B5" s="113"/>
      <c r="C5" s="112"/>
      <c r="D5" s="111"/>
      <c r="E5" s="40"/>
      <c r="F5" s="110"/>
      <c r="G5" s="109"/>
    </row>
    <row r="6" spans="2:13" ht="63.75" customHeight="1" x14ac:dyDescent="0.4">
      <c r="B6" s="108" t="s">
        <v>88</v>
      </c>
      <c r="C6" s="107" t="s">
        <v>160</v>
      </c>
      <c r="D6" s="106"/>
      <c r="E6" s="105" t="s">
        <v>90</v>
      </c>
      <c r="F6" s="469" t="s">
        <v>159</v>
      </c>
      <c r="G6" s="470"/>
      <c r="H6" s="104"/>
      <c r="I6" s="104"/>
      <c r="J6" s="104"/>
      <c r="K6" s="104"/>
      <c r="L6" s="104"/>
    </row>
    <row r="7" spans="2:13" ht="6.75" customHeight="1" x14ac:dyDescent="0.4">
      <c r="B7" s="103"/>
      <c r="C7" s="102"/>
      <c r="D7" s="101"/>
      <c r="E7" s="100"/>
      <c r="F7" s="99"/>
      <c r="G7" s="98"/>
    </row>
    <row r="8" spans="2:13" ht="19.5" customHeight="1" x14ac:dyDescent="0.4">
      <c r="B8" s="471" t="s">
        <v>86</v>
      </c>
      <c r="C8" s="473" t="s">
        <v>167</v>
      </c>
      <c r="D8" s="475"/>
      <c r="E8" s="477"/>
      <c r="F8" s="479" t="s">
        <v>158</v>
      </c>
      <c r="G8" s="480"/>
    </row>
    <row r="9" spans="2:13" ht="68.25" customHeight="1" x14ac:dyDescent="0.4">
      <c r="B9" s="472"/>
      <c r="C9" s="474"/>
      <c r="D9" s="476"/>
      <c r="E9" s="478"/>
      <c r="F9" s="97" t="s">
        <v>157</v>
      </c>
      <c r="G9" s="96" t="s">
        <v>165</v>
      </c>
    </row>
    <row r="10" spans="2:13" x14ac:dyDescent="0.4">
      <c r="D10" s="95"/>
      <c r="E10" s="95"/>
      <c r="F10" s="95"/>
      <c r="G10" s="95"/>
      <c r="H10" s="95"/>
      <c r="I10" s="95"/>
      <c r="J10" s="95"/>
      <c r="K10" s="95"/>
      <c r="L10" s="95"/>
      <c r="M10" s="95"/>
    </row>
    <row r="11" spans="2:13" ht="6.75" customHeight="1" x14ac:dyDescent="0.4"/>
    <row r="13" spans="2:13" x14ac:dyDescent="0.4">
      <c r="B13" s="94"/>
      <c r="C13" s="94"/>
    </row>
  </sheetData>
  <mergeCells count="8">
    <mergeCell ref="B8:B9"/>
    <mergeCell ref="E1:G2"/>
    <mergeCell ref="F4:G4"/>
    <mergeCell ref="F6:G6"/>
    <mergeCell ref="F8:G8"/>
    <mergeCell ref="E8:E9"/>
    <mergeCell ref="C8:C9"/>
    <mergeCell ref="D8:D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9" tint="0.39997558519241921"/>
    <pageSetUpPr fitToPage="1"/>
  </sheetPr>
  <dimension ref="A1:J94"/>
  <sheetViews>
    <sheetView zoomScaleNormal="100" workbookViewId="0">
      <pane xSplit="3" ySplit="5" topLeftCell="D6" activePane="bottomRight" state="frozen"/>
      <selection activeCell="C7" sqref="C7"/>
      <selection pane="topRight" activeCell="C7" sqref="C7"/>
      <selection pane="bottomLeft" activeCell="C7" sqref="C7"/>
      <selection pane="bottomRight" activeCell="F5" sqref="F5"/>
    </sheetView>
  </sheetViews>
  <sheetFormatPr defaultColWidth="9.1328125" defaultRowHeight="14.25" x14ac:dyDescent="0.45"/>
  <cols>
    <col min="1" max="1" width="1.265625" style="6" customWidth="1"/>
    <col min="2" max="2" width="2.73046875" style="6" customWidth="1"/>
    <col min="3" max="3" width="37" style="4" customWidth="1"/>
    <col min="4" max="4" width="20.59765625" style="6" customWidth="1"/>
    <col min="5" max="7" width="15.59765625" style="22" customWidth="1"/>
    <col min="8" max="8" width="24" style="121" customWidth="1"/>
    <col min="9" max="9" width="46.59765625" style="195" customWidth="1"/>
    <col min="10" max="10" width="9.1328125" style="6" hidden="1" customWidth="1"/>
    <col min="11" max="12" width="9.1328125" style="6"/>
    <col min="13" max="13" width="15.1328125" style="6" customWidth="1"/>
    <col min="14" max="14" width="25.86328125" style="6" customWidth="1"/>
    <col min="15" max="17" width="9.1328125" style="6"/>
    <col min="18" max="18" width="10.59765625" style="6" bestFit="1" customWidth="1"/>
    <col min="19" max="16384" width="9.1328125" style="6"/>
  </cols>
  <sheetData>
    <row r="1" spans="1:10" ht="21.75" customHeight="1" x14ac:dyDescent="0.45">
      <c r="C1" s="594" t="s">
        <v>197</v>
      </c>
      <c r="D1" s="594"/>
      <c r="E1" s="594"/>
      <c r="F1" s="594"/>
      <c r="G1" s="594"/>
      <c r="H1" s="594"/>
      <c r="I1" s="594"/>
    </row>
    <row r="2" spans="1:10" x14ac:dyDescent="0.45">
      <c r="A2" s="3" t="s">
        <v>83</v>
      </c>
      <c r="B2" s="4"/>
      <c r="D2" s="597" t="s">
        <v>154</v>
      </c>
      <c r="E2" s="597"/>
      <c r="F2" s="597"/>
      <c r="H2" s="128" t="s">
        <v>113</v>
      </c>
      <c r="I2" s="200">
        <v>27708</v>
      </c>
      <c r="J2" s="6" t="s">
        <v>125</v>
      </c>
    </row>
    <row r="3" spans="1:10" ht="14.25" customHeight="1" x14ac:dyDescent="0.45">
      <c r="A3" s="39"/>
      <c r="B3" s="38"/>
      <c r="C3" s="38"/>
      <c r="D3" s="598"/>
      <c r="E3" s="598"/>
      <c r="F3" s="598"/>
      <c r="H3" s="129" t="s">
        <v>84</v>
      </c>
      <c r="I3" s="200"/>
      <c r="J3" s="6" t="s">
        <v>125</v>
      </c>
    </row>
    <row r="4" spans="1:10" ht="9.75" customHeight="1" thickBot="1" x14ac:dyDescent="0.5">
      <c r="C4" s="121"/>
      <c r="D4" s="122"/>
      <c r="E4" s="33"/>
      <c r="F4" s="599"/>
      <c r="G4" s="599"/>
      <c r="I4" s="190"/>
      <c r="J4" s="6" t="s">
        <v>125</v>
      </c>
    </row>
    <row r="5" spans="1:10" ht="14.65" thickBot="1" x14ac:dyDescent="0.5">
      <c r="B5" s="42"/>
      <c r="C5" s="43"/>
      <c r="D5" s="44" t="s">
        <v>103</v>
      </c>
      <c r="E5" s="68">
        <v>2020</v>
      </c>
      <c r="F5" s="68">
        <v>2017</v>
      </c>
      <c r="G5" s="69">
        <v>2015</v>
      </c>
      <c r="H5" s="138" t="s">
        <v>109</v>
      </c>
      <c r="I5" s="191" t="s">
        <v>111</v>
      </c>
      <c r="J5" s="6" t="s">
        <v>125</v>
      </c>
    </row>
    <row r="6" spans="1:10" ht="23.25" x14ac:dyDescent="0.45">
      <c r="B6" s="19" t="s">
        <v>97</v>
      </c>
      <c r="C6" s="9"/>
      <c r="D6" s="20"/>
      <c r="E6" s="31"/>
      <c r="F6" s="31"/>
      <c r="G6" s="32"/>
      <c r="H6" s="139"/>
      <c r="I6" s="192" t="s">
        <v>166</v>
      </c>
      <c r="J6" s="6" t="s">
        <v>125</v>
      </c>
    </row>
    <row r="7" spans="1:10" ht="46.5" x14ac:dyDescent="0.45">
      <c r="B7" s="12"/>
      <c r="C7" s="7" t="s">
        <v>62</v>
      </c>
      <c r="D7" s="54" t="s">
        <v>71</v>
      </c>
      <c r="E7" s="89">
        <v>6500000</v>
      </c>
      <c r="F7" s="89">
        <v>5000000</v>
      </c>
      <c r="G7" s="89">
        <v>2000000</v>
      </c>
      <c r="H7" s="130"/>
      <c r="I7" s="193" t="s">
        <v>112</v>
      </c>
      <c r="J7" s="6" t="s">
        <v>125</v>
      </c>
    </row>
    <row r="8" spans="1:10" ht="73.5" customHeight="1" x14ac:dyDescent="0.45">
      <c r="B8" s="12"/>
      <c r="C8" s="7" t="s">
        <v>69</v>
      </c>
      <c r="D8" s="54" t="s">
        <v>71</v>
      </c>
      <c r="E8" s="89">
        <v>0</v>
      </c>
      <c r="F8" s="89">
        <v>0</v>
      </c>
      <c r="G8" s="89">
        <v>0</v>
      </c>
      <c r="H8" s="130"/>
      <c r="I8" s="193" t="s">
        <v>200</v>
      </c>
      <c r="J8" s="6" t="s">
        <v>125</v>
      </c>
    </row>
    <row r="9" spans="1:10" x14ac:dyDescent="0.45">
      <c r="B9" s="12"/>
      <c r="C9" s="7" t="s">
        <v>64</v>
      </c>
      <c r="D9" s="54" t="s">
        <v>1</v>
      </c>
      <c r="E9" s="89">
        <v>0</v>
      </c>
      <c r="F9" s="89">
        <v>0</v>
      </c>
      <c r="G9" s="89">
        <v>0</v>
      </c>
      <c r="H9" s="130"/>
      <c r="I9" s="193"/>
      <c r="J9" s="6" t="s">
        <v>125</v>
      </c>
    </row>
    <row r="10" spans="1:10" x14ac:dyDescent="0.45">
      <c r="B10" s="12"/>
      <c r="C10" s="7" t="s">
        <v>65</v>
      </c>
      <c r="D10" s="54" t="s">
        <v>1</v>
      </c>
      <c r="E10" s="89">
        <v>0</v>
      </c>
      <c r="F10" s="89">
        <v>0</v>
      </c>
      <c r="G10" s="89">
        <v>0</v>
      </c>
      <c r="H10" s="130"/>
      <c r="I10" s="193"/>
      <c r="J10" s="6" t="s">
        <v>125</v>
      </c>
    </row>
    <row r="11" spans="1:10" x14ac:dyDescent="0.45">
      <c r="B11" s="12"/>
      <c r="C11" s="7" t="s">
        <v>63</v>
      </c>
      <c r="D11" s="54" t="s">
        <v>75</v>
      </c>
      <c r="E11" s="89">
        <v>275000</v>
      </c>
      <c r="F11" s="89">
        <v>200000</v>
      </c>
      <c r="G11" s="89">
        <v>100000</v>
      </c>
      <c r="H11" s="130"/>
      <c r="I11" s="193"/>
      <c r="J11" s="6" t="s">
        <v>125</v>
      </c>
    </row>
    <row r="12" spans="1:10" x14ac:dyDescent="0.45">
      <c r="B12" s="12"/>
      <c r="C12" s="7" t="s">
        <v>66</v>
      </c>
      <c r="D12" s="54" t="s">
        <v>75</v>
      </c>
      <c r="E12" s="89">
        <v>0</v>
      </c>
      <c r="F12" s="89">
        <v>0</v>
      </c>
      <c r="G12" s="89">
        <v>0</v>
      </c>
      <c r="H12" s="130"/>
      <c r="I12" s="193"/>
      <c r="J12" s="6" t="s">
        <v>125</v>
      </c>
    </row>
    <row r="13" spans="1:10" x14ac:dyDescent="0.45">
      <c r="B13" s="12"/>
      <c r="C13" s="7" t="s">
        <v>260</v>
      </c>
      <c r="D13" s="54" t="s">
        <v>74</v>
      </c>
      <c r="E13" s="89">
        <v>0</v>
      </c>
      <c r="F13" s="89">
        <v>0</v>
      </c>
      <c r="G13" s="89">
        <v>0</v>
      </c>
      <c r="H13" s="130"/>
      <c r="I13" s="194"/>
    </row>
    <row r="14" spans="1:10" x14ac:dyDescent="0.45">
      <c r="B14" s="12"/>
      <c r="C14" s="7" t="s">
        <v>67</v>
      </c>
      <c r="D14" s="123" t="s">
        <v>74</v>
      </c>
      <c r="E14" s="89">
        <v>0</v>
      </c>
      <c r="F14" s="89">
        <v>0</v>
      </c>
      <c r="G14" s="89">
        <v>0</v>
      </c>
      <c r="H14" s="130"/>
      <c r="I14" s="193"/>
      <c r="J14" s="6" t="s">
        <v>125</v>
      </c>
    </row>
    <row r="15" spans="1:10" x14ac:dyDescent="0.45">
      <c r="B15" s="12"/>
      <c r="C15" s="7" t="s">
        <v>3</v>
      </c>
      <c r="D15" s="123" t="s">
        <v>74</v>
      </c>
      <c r="E15" s="89">
        <v>0</v>
      </c>
      <c r="F15" s="89">
        <v>0</v>
      </c>
      <c r="G15" s="89">
        <v>0</v>
      </c>
      <c r="H15" s="130"/>
      <c r="I15" s="193"/>
      <c r="J15" s="6" t="s">
        <v>125</v>
      </c>
    </row>
    <row r="16" spans="1:10" x14ac:dyDescent="0.45">
      <c r="B16" s="12"/>
      <c r="C16" s="7" t="s">
        <v>68</v>
      </c>
      <c r="D16" s="123" t="s">
        <v>74</v>
      </c>
      <c r="E16" s="89">
        <v>0</v>
      </c>
      <c r="F16" s="89">
        <v>0</v>
      </c>
      <c r="G16" s="89">
        <v>0</v>
      </c>
      <c r="H16" s="130"/>
      <c r="I16" s="193"/>
      <c r="J16" s="6" t="s">
        <v>125</v>
      </c>
    </row>
    <row r="17" spans="2:10" ht="32.25" customHeight="1" x14ac:dyDescent="0.45">
      <c r="B17" s="12"/>
      <c r="C17" s="38" t="s">
        <v>175</v>
      </c>
      <c r="D17" s="123" t="s">
        <v>74</v>
      </c>
      <c r="E17" s="89">
        <v>0</v>
      </c>
      <c r="F17" s="89">
        <v>0</v>
      </c>
      <c r="G17" s="89">
        <v>0</v>
      </c>
      <c r="H17" s="130"/>
      <c r="I17" s="600" t="s">
        <v>198</v>
      </c>
      <c r="J17" s="6" t="s">
        <v>125</v>
      </c>
    </row>
    <row r="18" spans="2:10" ht="32.25" customHeight="1" x14ac:dyDescent="0.45">
      <c r="B18" s="12"/>
      <c r="C18" s="38" t="s">
        <v>82</v>
      </c>
      <c r="D18" s="123" t="s">
        <v>74</v>
      </c>
      <c r="E18" s="89">
        <v>0</v>
      </c>
      <c r="F18" s="89">
        <v>0</v>
      </c>
      <c r="G18" s="89">
        <v>0</v>
      </c>
      <c r="H18" s="130"/>
      <c r="I18" s="600"/>
      <c r="J18" s="6" t="s">
        <v>125</v>
      </c>
    </row>
    <row r="19" spans="2:10" ht="32.25" customHeight="1" thickBot="1" x14ac:dyDescent="0.5">
      <c r="B19" s="14"/>
      <c r="C19" s="41" t="s">
        <v>174</v>
      </c>
      <c r="D19" s="127" t="s">
        <v>164</v>
      </c>
      <c r="E19" s="53" t="s">
        <v>52</v>
      </c>
      <c r="F19" s="53" t="s">
        <v>52</v>
      </c>
      <c r="G19" s="53" t="s">
        <v>52</v>
      </c>
      <c r="H19" s="131"/>
      <c r="I19" s="601"/>
      <c r="J19" s="6" t="s">
        <v>125</v>
      </c>
    </row>
    <row r="20" spans="2:10" ht="14.65" thickBot="1" x14ac:dyDescent="0.5">
      <c r="D20" s="209"/>
      <c r="E20" s="210"/>
      <c r="F20" s="210"/>
      <c r="G20" s="211"/>
      <c r="H20" s="140"/>
      <c r="J20" s="6" t="s">
        <v>125</v>
      </c>
    </row>
    <row r="21" spans="2:10" x14ac:dyDescent="0.45">
      <c r="B21" s="19" t="s">
        <v>98</v>
      </c>
      <c r="C21" s="9"/>
      <c r="D21" s="212"/>
      <c r="E21" s="213"/>
      <c r="F21" s="213"/>
      <c r="G21" s="214"/>
      <c r="H21" s="144"/>
      <c r="I21" s="192"/>
      <c r="J21" s="6" t="s">
        <v>125</v>
      </c>
    </row>
    <row r="22" spans="2:10" x14ac:dyDescent="0.45">
      <c r="B22" s="12"/>
      <c r="C22" s="7" t="s">
        <v>22</v>
      </c>
      <c r="D22" s="54" t="s">
        <v>34</v>
      </c>
      <c r="E22" s="89">
        <v>0</v>
      </c>
      <c r="F22" s="89">
        <v>0</v>
      </c>
      <c r="G22" s="89">
        <v>0</v>
      </c>
      <c r="H22" s="130"/>
      <c r="I22" s="193"/>
      <c r="J22" s="6" t="s">
        <v>125</v>
      </c>
    </row>
    <row r="23" spans="2:10" x14ac:dyDescent="0.45">
      <c r="B23" s="12"/>
      <c r="C23" s="7" t="s">
        <v>4</v>
      </c>
      <c r="D23" s="54" t="s">
        <v>34</v>
      </c>
      <c r="E23" s="89">
        <v>8200000</v>
      </c>
      <c r="F23" s="89">
        <v>4000000</v>
      </c>
      <c r="G23" s="89">
        <v>0</v>
      </c>
      <c r="H23" s="130"/>
      <c r="I23" s="193"/>
      <c r="J23" s="6" t="s">
        <v>125</v>
      </c>
    </row>
    <row r="24" spans="2:10" x14ac:dyDescent="0.45">
      <c r="B24" s="12"/>
      <c r="C24" s="7" t="s">
        <v>20</v>
      </c>
      <c r="D24" s="54" t="s">
        <v>34</v>
      </c>
      <c r="E24" s="89">
        <v>0</v>
      </c>
      <c r="F24" s="89">
        <v>0</v>
      </c>
      <c r="G24" s="89">
        <v>0</v>
      </c>
      <c r="H24" s="130"/>
      <c r="I24" s="193"/>
      <c r="J24" s="6" t="s">
        <v>125</v>
      </c>
    </row>
    <row r="25" spans="2:10" x14ac:dyDescent="0.45">
      <c r="B25" s="12"/>
      <c r="C25" s="7" t="s">
        <v>16</v>
      </c>
      <c r="D25" s="54" t="s">
        <v>34</v>
      </c>
      <c r="E25" s="89">
        <v>24600000</v>
      </c>
      <c r="F25" s="89">
        <v>10000000</v>
      </c>
      <c r="G25" s="89">
        <v>0</v>
      </c>
      <c r="H25" s="130"/>
      <c r="I25" s="193"/>
      <c r="J25" s="6" t="s">
        <v>125</v>
      </c>
    </row>
    <row r="26" spans="2:10" x14ac:dyDescent="0.45">
      <c r="B26" s="12"/>
      <c r="C26" s="7" t="s">
        <v>23</v>
      </c>
      <c r="D26" s="54" t="s">
        <v>34</v>
      </c>
      <c r="E26" s="89">
        <v>0</v>
      </c>
      <c r="F26" s="89">
        <v>0</v>
      </c>
      <c r="G26" s="89">
        <v>0</v>
      </c>
      <c r="H26" s="130"/>
      <c r="I26" s="193"/>
      <c r="J26" s="6" t="s">
        <v>125</v>
      </c>
    </row>
    <row r="27" spans="2:10" x14ac:dyDescent="0.45">
      <c r="B27" s="12"/>
      <c r="C27" s="7" t="s">
        <v>19</v>
      </c>
      <c r="D27" s="54" t="s">
        <v>34</v>
      </c>
      <c r="E27" s="89">
        <v>0</v>
      </c>
      <c r="F27" s="89">
        <v>0</v>
      </c>
      <c r="G27" s="89">
        <v>0</v>
      </c>
      <c r="H27" s="130"/>
      <c r="I27" s="193"/>
      <c r="J27" s="6" t="s">
        <v>125</v>
      </c>
    </row>
    <row r="28" spans="2:10" x14ac:dyDescent="0.45">
      <c r="B28" s="12"/>
      <c r="C28" s="7" t="s">
        <v>17</v>
      </c>
      <c r="D28" s="54" t="s">
        <v>34</v>
      </c>
      <c r="E28" s="89">
        <v>0</v>
      </c>
      <c r="F28" s="89">
        <v>0</v>
      </c>
      <c r="G28" s="89">
        <v>0</v>
      </c>
      <c r="H28" s="130"/>
      <c r="I28" s="193"/>
      <c r="J28" s="6" t="s">
        <v>125</v>
      </c>
    </row>
    <row r="29" spans="2:10" x14ac:dyDescent="0.45">
      <c r="B29" s="12"/>
      <c r="C29" s="7" t="s">
        <v>178</v>
      </c>
      <c r="D29" s="54" t="s">
        <v>34</v>
      </c>
      <c r="E29" s="89">
        <v>0</v>
      </c>
      <c r="F29" s="89">
        <v>0</v>
      </c>
      <c r="G29" s="89">
        <v>0</v>
      </c>
      <c r="H29" s="130"/>
      <c r="I29" s="193"/>
    </row>
    <row r="30" spans="2:10" x14ac:dyDescent="0.45">
      <c r="B30" s="12"/>
      <c r="C30" s="7" t="s">
        <v>18</v>
      </c>
      <c r="D30" s="54" t="s">
        <v>34</v>
      </c>
      <c r="E30" s="89">
        <v>0</v>
      </c>
      <c r="F30" s="89">
        <v>0</v>
      </c>
      <c r="G30" s="89">
        <v>0</v>
      </c>
      <c r="H30" s="130"/>
      <c r="I30" s="193"/>
      <c r="J30" s="6" t="s">
        <v>125</v>
      </c>
    </row>
    <row r="31" spans="2:10" x14ac:dyDescent="0.45">
      <c r="B31" s="12"/>
      <c r="C31" s="7" t="s">
        <v>21</v>
      </c>
      <c r="D31" s="54" t="s">
        <v>34</v>
      </c>
      <c r="E31" s="89">
        <v>0</v>
      </c>
      <c r="F31" s="89">
        <v>0</v>
      </c>
      <c r="G31" s="89">
        <v>0</v>
      </c>
      <c r="H31" s="130"/>
      <c r="I31" s="193"/>
      <c r="J31" s="6" t="s">
        <v>125</v>
      </c>
    </row>
    <row r="32" spans="2:10" x14ac:dyDescent="0.45">
      <c r="B32" s="12"/>
      <c r="C32" s="7" t="s">
        <v>15</v>
      </c>
      <c r="D32" s="54" t="s">
        <v>34</v>
      </c>
      <c r="E32" s="89">
        <v>8200000</v>
      </c>
      <c r="F32" s="89">
        <v>1000000</v>
      </c>
      <c r="G32" s="89">
        <v>0</v>
      </c>
      <c r="H32" s="130"/>
      <c r="I32" s="193"/>
      <c r="J32" s="6" t="s">
        <v>125</v>
      </c>
    </row>
    <row r="33" spans="2:10" x14ac:dyDescent="0.45">
      <c r="B33" s="12"/>
      <c r="C33" s="7" t="s">
        <v>0</v>
      </c>
      <c r="D33" s="54" t="s">
        <v>34</v>
      </c>
      <c r="E33" s="89">
        <v>0</v>
      </c>
      <c r="F33" s="89">
        <v>0</v>
      </c>
      <c r="G33" s="89">
        <v>0</v>
      </c>
      <c r="H33" s="130"/>
      <c r="I33" s="193"/>
      <c r="J33" s="6" t="s">
        <v>125</v>
      </c>
    </row>
    <row r="34" spans="2:10" x14ac:dyDescent="0.45">
      <c r="B34" s="12"/>
      <c r="C34" s="7"/>
      <c r="D34" s="13"/>
      <c r="E34" s="27"/>
      <c r="F34" s="27"/>
      <c r="G34" s="28"/>
      <c r="H34" s="141"/>
      <c r="I34" s="193"/>
      <c r="J34" s="6" t="s">
        <v>125</v>
      </c>
    </row>
    <row r="35" spans="2:10" ht="29.25" customHeight="1" x14ac:dyDescent="0.45">
      <c r="B35" s="12"/>
      <c r="C35" s="35" t="s">
        <v>176</v>
      </c>
      <c r="D35" s="16"/>
      <c r="E35" s="36"/>
      <c r="F35" s="36"/>
      <c r="G35" s="37"/>
      <c r="H35" s="142"/>
      <c r="I35" s="595" t="s">
        <v>163</v>
      </c>
      <c r="J35" s="6" t="s">
        <v>125</v>
      </c>
    </row>
    <row r="36" spans="2:10" ht="21" customHeight="1" x14ac:dyDescent="0.45">
      <c r="B36" s="12"/>
      <c r="C36" s="34" t="s">
        <v>168</v>
      </c>
      <c r="D36" s="215" t="s">
        <v>171</v>
      </c>
      <c r="E36" s="89">
        <v>0</v>
      </c>
      <c r="F36" s="89">
        <v>2000000</v>
      </c>
      <c r="G36" s="89">
        <v>1000000</v>
      </c>
      <c r="H36" s="130"/>
      <c r="I36" s="595"/>
      <c r="J36" s="6" t="s">
        <v>125</v>
      </c>
    </row>
    <row r="37" spans="2:10" ht="34.9" x14ac:dyDescent="0.45">
      <c r="B37" s="12"/>
      <c r="C37" s="34" t="s">
        <v>169</v>
      </c>
      <c r="D37" s="148" t="s">
        <v>170</v>
      </c>
      <c r="E37" s="89"/>
      <c r="F37" s="51">
        <v>3600000</v>
      </c>
      <c r="G37" s="52">
        <v>1500000</v>
      </c>
      <c r="H37" s="130"/>
      <c r="I37" s="193" t="s">
        <v>177</v>
      </c>
      <c r="J37" s="6" t="s">
        <v>125</v>
      </c>
    </row>
    <row r="38" spans="2:10" x14ac:dyDescent="0.45">
      <c r="B38" s="12"/>
      <c r="C38" s="7"/>
      <c r="D38" s="13"/>
      <c r="E38" s="25"/>
      <c r="F38" s="25"/>
      <c r="G38" s="26"/>
      <c r="H38" s="143"/>
      <c r="I38" s="193"/>
      <c r="J38" s="6" t="s">
        <v>125</v>
      </c>
    </row>
    <row r="39" spans="2:10" ht="23.65" thickBot="1" x14ac:dyDescent="0.5">
      <c r="B39" s="14"/>
      <c r="C39" s="8" t="s">
        <v>179</v>
      </c>
      <c r="D39" s="67" t="s">
        <v>30</v>
      </c>
      <c r="E39" s="91">
        <v>30000000</v>
      </c>
      <c r="F39" s="91">
        <v>18000000</v>
      </c>
      <c r="G39" s="92">
        <v>0</v>
      </c>
      <c r="H39" s="131"/>
      <c r="I39" s="196" t="s">
        <v>207</v>
      </c>
      <c r="J39" s="6" t="s">
        <v>125</v>
      </c>
    </row>
    <row r="40" spans="2:10" ht="14.65" thickBot="1" x14ac:dyDescent="0.5">
      <c r="D40" s="13"/>
      <c r="E40" s="27"/>
      <c r="F40" s="27"/>
      <c r="H40" s="140"/>
      <c r="J40" s="6" t="s">
        <v>125</v>
      </c>
    </row>
    <row r="41" spans="2:10" x14ac:dyDescent="0.45">
      <c r="B41" s="19" t="s">
        <v>99</v>
      </c>
      <c r="C41" s="9"/>
      <c r="D41" s="10"/>
      <c r="E41" s="23"/>
      <c r="F41" s="23"/>
      <c r="G41" s="24"/>
      <c r="H41" s="144"/>
      <c r="I41" s="192"/>
      <c r="J41" s="6" t="s">
        <v>125</v>
      </c>
    </row>
    <row r="42" spans="2:10" ht="31.5" customHeight="1" x14ac:dyDescent="0.45">
      <c r="B42" s="12"/>
      <c r="C42" s="15" t="s">
        <v>172</v>
      </c>
      <c r="D42" s="123" t="s">
        <v>123</v>
      </c>
      <c r="E42" s="57" t="s">
        <v>181</v>
      </c>
      <c r="F42" s="57" t="s">
        <v>92</v>
      </c>
      <c r="G42" s="58"/>
      <c r="H42" s="130"/>
      <c r="I42" s="602" t="s">
        <v>115</v>
      </c>
      <c r="J42" s="6" t="s">
        <v>125</v>
      </c>
    </row>
    <row r="43" spans="2:10" ht="42.75" x14ac:dyDescent="0.45">
      <c r="B43" s="12"/>
      <c r="C43" s="17" t="s">
        <v>182</v>
      </c>
      <c r="D43" s="123" t="s">
        <v>44</v>
      </c>
      <c r="E43" s="55">
        <v>0.3</v>
      </c>
      <c r="F43" s="55"/>
      <c r="G43" s="56"/>
      <c r="H43" s="130"/>
      <c r="I43" s="602"/>
      <c r="J43" s="6" t="s">
        <v>125</v>
      </c>
    </row>
    <row r="44" spans="2:10" x14ac:dyDescent="0.45">
      <c r="B44" s="12"/>
      <c r="C44" s="7"/>
      <c r="D44" s="13"/>
      <c r="E44" s="27"/>
      <c r="F44" s="27"/>
      <c r="G44" s="28"/>
      <c r="H44" s="141"/>
      <c r="I44" s="193"/>
      <c r="J44" s="6" t="s">
        <v>125</v>
      </c>
    </row>
    <row r="45" spans="2:10" ht="34.9" x14ac:dyDescent="0.45">
      <c r="B45" s="12"/>
      <c r="C45" s="15" t="s">
        <v>116</v>
      </c>
      <c r="D45" s="13"/>
      <c r="E45" s="27"/>
      <c r="F45" s="27"/>
      <c r="G45" s="28"/>
      <c r="H45" s="141"/>
      <c r="I45" s="193" t="s">
        <v>189</v>
      </c>
      <c r="J45" s="6" t="s">
        <v>125</v>
      </c>
    </row>
    <row r="46" spans="2:10" ht="37.5" customHeight="1" x14ac:dyDescent="0.45">
      <c r="B46" s="12"/>
      <c r="C46" s="17" t="s">
        <v>206</v>
      </c>
      <c r="D46" s="215" t="s">
        <v>171</v>
      </c>
      <c r="E46" s="119">
        <v>22230000</v>
      </c>
      <c r="F46" s="89">
        <v>20000000</v>
      </c>
      <c r="G46" s="90">
        <v>1000000</v>
      </c>
      <c r="H46" s="130"/>
      <c r="I46" s="193" t="s">
        <v>213</v>
      </c>
      <c r="J46" s="6" t="s">
        <v>125</v>
      </c>
    </row>
    <row r="47" spans="2:10" ht="58.15" x14ac:dyDescent="0.45">
      <c r="B47" s="12"/>
      <c r="C47" s="17" t="s">
        <v>185</v>
      </c>
      <c r="D47" s="215" t="s">
        <v>171</v>
      </c>
      <c r="E47" s="119">
        <v>7100000</v>
      </c>
      <c r="F47" s="89">
        <v>4000000</v>
      </c>
      <c r="G47" s="90">
        <v>800000</v>
      </c>
      <c r="H47" s="130"/>
      <c r="I47" s="193" t="s">
        <v>187</v>
      </c>
      <c r="J47" s="6" t="s">
        <v>125</v>
      </c>
    </row>
    <row r="48" spans="2:10" ht="39" customHeight="1" x14ac:dyDescent="0.45">
      <c r="B48" s="12"/>
      <c r="C48" s="17" t="s">
        <v>186</v>
      </c>
      <c r="D48" s="148" t="s">
        <v>170</v>
      </c>
      <c r="E48" s="120">
        <v>8887500</v>
      </c>
      <c r="F48" s="51">
        <v>6000000</v>
      </c>
      <c r="G48" s="52">
        <v>1500000</v>
      </c>
      <c r="H48" s="130"/>
      <c r="I48" s="193" t="s">
        <v>177</v>
      </c>
      <c r="J48" s="6" t="s">
        <v>125</v>
      </c>
    </row>
    <row r="49" spans="2:10" x14ac:dyDescent="0.45">
      <c r="B49" s="12"/>
      <c r="C49" s="7"/>
      <c r="D49" s="13"/>
      <c r="E49" s="27"/>
      <c r="F49" s="27"/>
      <c r="G49" s="28"/>
      <c r="H49" s="141"/>
      <c r="I49" s="193"/>
      <c r="J49" s="6" t="s">
        <v>125</v>
      </c>
    </row>
    <row r="50" spans="2:10" ht="15.75" customHeight="1" x14ac:dyDescent="0.45">
      <c r="B50" s="12"/>
      <c r="C50" s="15" t="s">
        <v>37</v>
      </c>
      <c r="D50" s="123" t="s">
        <v>123</v>
      </c>
      <c r="E50" s="86" t="s">
        <v>39</v>
      </c>
      <c r="F50" s="86" t="s">
        <v>39</v>
      </c>
      <c r="G50" s="87" t="s">
        <v>39</v>
      </c>
      <c r="H50" s="130"/>
      <c r="I50" s="193"/>
      <c r="J50" s="6" t="s">
        <v>125</v>
      </c>
    </row>
    <row r="51" spans="2:10" ht="14.65" thickBot="1" x14ac:dyDescent="0.5">
      <c r="B51" s="14"/>
      <c r="C51" s="18" t="s">
        <v>183</v>
      </c>
      <c r="D51" s="124" t="s">
        <v>117</v>
      </c>
      <c r="E51" s="85"/>
      <c r="F51" s="85"/>
      <c r="G51" s="88"/>
      <c r="H51" s="131"/>
      <c r="I51" s="196"/>
      <c r="J51" s="6" t="s">
        <v>125</v>
      </c>
    </row>
    <row r="52" spans="2:10" ht="14.65" thickBot="1" x14ac:dyDescent="0.5">
      <c r="D52" s="13"/>
      <c r="E52" s="27"/>
      <c r="F52" s="27"/>
      <c r="H52" s="140"/>
      <c r="J52" s="6" t="s">
        <v>125</v>
      </c>
    </row>
    <row r="53" spans="2:10" x14ac:dyDescent="0.45">
      <c r="B53" s="19" t="s">
        <v>100</v>
      </c>
      <c r="C53" s="9"/>
      <c r="D53" s="10"/>
      <c r="E53" s="23"/>
      <c r="F53" s="23"/>
      <c r="G53" s="24"/>
      <c r="H53" s="144"/>
      <c r="I53" s="192"/>
      <c r="J53" s="6" t="s">
        <v>125</v>
      </c>
    </row>
    <row r="54" spans="2:10" x14ac:dyDescent="0.45">
      <c r="B54" s="12"/>
      <c r="C54" s="15" t="s">
        <v>188</v>
      </c>
      <c r="D54" s="13"/>
      <c r="E54" s="27"/>
      <c r="F54" s="27"/>
      <c r="G54" s="28"/>
      <c r="H54" s="141"/>
      <c r="I54" s="193" t="s">
        <v>190</v>
      </c>
      <c r="J54" s="6" t="s">
        <v>125</v>
      </c>
    </row>
    <row r="55" spans="2:10" ht="46.5" x14ac:dyDescent="0.45">
      <c r="B55" s="12"/>
      <c r="C55" s="7" t="s">
        <v>194</v>
      </c>
      <c r="D55" s="54" t="s">
        <v>34</v>
      </c>
      <c r="E55" s="89">
        <v>38600000</v>
      </c>
      <c r="F55" s="89"/>
      <c r="G55" s="90"/>
      <c r="H55" s="130"/>
      <c r="I55" s="193" t="s">
        <v>191</v>
      </c>
      <c r="J55" s="6" t="s">
        <v>125</v>
      </c>
    </row>
    <row r="56" spans="2:10" ht="34.9" x14ac:dyDescent="0.45">
      <c r="B56" s="12"/>
      <c r="C56" s="7" t="s">
        <v>195</v>
      </c>
      <c r="D56" s="54" t="s">
        <v>34</v>
      </c>
      <c r="E56" s="89">
        <v>32000000</v>
      </c>
      <c r="F56" s="89"/>
      <c r="G56" s="90"/>
      <c r="H56" s="130"/>
      <c r="I56" s="193" t="s">
        <v>192</v>
      </c>
      <c r="J56" s="6" t="s">
        <v>125</v>
      </c>
    </row>
    <row r="57" spans="2:10" ht="46.5" x14ac:dyDescent="0.45">
      <c r="B57" s="12"/>
      <c r="C57" s="7" t="s">
        <v>43</v>
      </c>
      <c r="D57" s="125" t="s">
        <v>44</v>
      </c>
      <c r="E57" s="55"/>
      <c r="F57" s="55">
        <v>0.4</v>
      </c>
      <c r="G57" s="55">
        <v>0</v>
      </c>
      <c r="H57" s="130"/>
      <c r="I57" s="193" t="s">
        <v>193</v>
      </c>
      <c r="J57" s="6" t="s">
        <v>125</v>
      </c>
    </row>
    <row r="58" spans="2:10" x14ac:dyDescent="0.45">
      <c r="B58" s="12"/>
      <c r="C58" s="7"/>
      <c r="D58" s="16"/>
      <c r="E58" s="45"/>
      <c r="F58" s="45"/>
      <c r="G58" s="46"/>
      <c r="H58" s="145"/>
      <c r="I58" s="193"/>
      <c r="J58" s="6" t="s">
        <v>125</v>
      </c>
    </row>
    <row r="59" spans="2:10" x14ac:dyDescent="0.35">
      <c r="B59" s="12"/>
      <c r="C59" s="15" t="s">
        <v>51</v>
      </c>
      <c r="D59" s="13"/>
      <c r="E59" s="27"/>
      <c r="F59" s="27"/>
      <c r="G59" s="28"/>
      <c r="H59" s="141"/>
      <c r="I59" s="197"/>
      <c r="J59" s="6" t="s">
        <v>125</v>
      </c>
    </row>
    <row r="60" spans="2:10" ht="28.5" x14ac:dyDescent="0.45">
      <c r="B60" s="12"/>
      <c r="C60" s="21" t="s">
        <v>91</v>
      </c>
      <c r="D60" s="125" t="s">
        <v>123</v>
      </c>
      <c r="E60" s="57" t="s">
        <v>92</v>
      </c>
      <c r="F60" s="57" t="s">
        <v>92</v>
      </c>
      <c r="G60" s="58" t="s">
        <v>52</v>
      </c>
      <c r="H60" s="130"/>
      <c r="I60" s="193"/>
      <c r="J60" s="6" t="s">
        <v>125</v>
      </c>
    </row>
    <row r="61" spans="2:10" ht="42.75" x14ac:dyDescent="0.45">
      <c r="B61" s="12"/>
      <c r="C61" s="17" t="s">
        <v>122</v>
      </c>
      <c r="D61" s="125" t="s">
        <v>123</v>
      </c>
      <c r="E61" s="83" t="s">
        <v>106</v>
      </c>
      <c r="F61" s="83" t="s">
        <v>106</v>
      </c>
      <c r="G61" s="84" t="s">
        <v>106</v>
      </c>
      <c r="H61" s="130"/>
      <c r="I61" s="193" t="s">
        <v>110</v>
      </c>
      <c r="J61" s="6" t="s">
        <v>125</v>
      </c>
    </row>
    <row r="62" spans="2:10" ht="28.5" x14ac:dyDescent="0.45">
      <c r="B62" s="12"/>
      <c r="C62" s="7" t="s">
        <v>7</v>
      </c>
      <c r="D62" s="125" t="s">
        <v>123</v>
      </c>
      <c r="E62" s="83" t="s">
        <v>52</v>
      </c>
      <c r="F62" s="83" t="s">
        <v>52</v>
      </c>
      <c r="G62" s="84" t="s">
        <v>52</v>
      </c>
      <c r="H62" s="130"/>
      <c r="I62" s="198" t="s">
        <v>121</v>
      </c>
      <c r="J62" s="6" t="s">
        <v>125</v>
      </c>
    </row>
    <row r="63" spans="2:10" ht="14.65" thickBot="1" x14ac:dyDescent="0.5">
      <c r="B63" s="14"/>
      <c r="C63" s="18" t="s">
        <v>8</v>
      </c>
      <c r="D63" s="124" t="s">
        <v>96</v>
      </c>
      <c r="E63" s="59"/>
      <c r="F63" s="59"/>
      <c r="G63" s="60"/>
      <c r="H63" s="131"/>
      <c r="I63" s="196"/>
      <c r="J63" s="6" t="s">
        <v>125</v>
      </c>
    </row>
    <row r="64" spans="2:10" ht="14.65" thickBot="1" x14ac:dyDescent="0.5">
      <c r="D64" s="13"/>
      <c r="E64" s="27"/>
      <c r="F64" s="27"/>
      <c r="H64" s="140"/>
      <c r="J64" s="6" t="s">
        <v>125</v>
      </c>
    </row>
    <row r="65" spans="2:10" x14ac:dyDescent="0.45">
      <c r="B65" s="19" t="s">
        <v>101</v>
      </c>
      <c r="C65" s="9"/>
      <c r="D65" s="10"/>
      <c r="E65" s="23"/>
      <c r="F65" s="23"/>
      <c r="G65" s="24"/>
      <c r="H65" s="146"/>
      <c r="I65" s="192"/>
      <c r="J65" s="6" t="s">
        <v>125</v>
      </c>
    </row>
    <row r="66" spans="2:10" ht="23.25" x14ac:dyDescent="0.45">
      <c r="B66" s="12"/>
      <c r="C66" s="15" t="s">
        <v>94</v>
      </c>
      <c r="D66" s="54" t="s">
        <v>30</v>
      </c>
      <c r="E66" s="51">
        <v>4000000</v>
      </c>
      <c r="F66" s="51">
        <v>2000000</v>
      </c>
      <c r="G66" s="52">
        <v>2000000</v>
      </c>
      <c r="H66" s="130"/>
      <c r="I66" s="193" t="s">
        <v>208</v>
      </c>
      <c r="J66" s="6" t="s">
        <v>125</v>
      </c>
    </row>
    <row r="67" spans="2:10" x14ac:dyDescent="0.45">
      <c r="B67" s="12"/>
      <c r="C67" s="15" t="s">
        <v>49</v>
      </c>
      <c r="D67" s="13"/>
      <c r="E67" s="29"/>
      <c r="F67" s="29"/>
      <c r="G67" s="30"/>
      <c r="H67" s="147"/>
      <c r="I67" s="193"/>
      <c r="J67" s="6" t="s">
        <v>125</v>
      </c>
    </row>
    <row r="68" spans="2:10" x14ac:dyDescent="0.45">
      <c r="B68" s="12"/>
      <c r="C68" s="17" t="s">
        <v>45</v>
      </c>
      <c r="D68" s="123" t="s">
        <v>44</v>
      </c>
      <c r="E68" s="61">
        <v>1</v>
      </c>
      <c r="F68" s="61">
        <v>1</v>
      </c>
      <c r="G68" s="62">
        <v>1</v>
      </c>
      <c r="H68" s="130"/>
      <c r="I68" s="595" t="s">
        <v>105</v>
      </c>
      <c r="J68" s="6" t="s">
        <v>125</v>
      </c>
    </row>
    <row r="69" spans="2:10" x14ac:dyDescent="0.45">
      <c r="B69" s="12"/>
      <c r="C69" s="17" t="s">
        <v>46</v>
      </c>
      <c r="D69" s="123" t="s">
        <v>44</v>
      </c>
      <c r="E69" s="61">
        <v>0</v>
      </c>
      <c r="F69" s="61">
        <v>0</v>
      </c>
      <c r="G69" s="62">
        <v>0</v>
      </c>
      <c r="H69" s="130"/>
      <c r="I69" s="595"/>
      <c r="J69" s="6" t="s">
        <v>125</v>
      </c>
    </row>
    <row r="70" spans="2:10" x14ac:dyDescent="0.45">
      <c r="B70" s="12"/>
      <c r="C70" s="17" t="s">
        <v>47</v>
      </c>
      <c r="D70" s="123" t="s">
        <v>44</v>
      </c>
      <c r="E70" s="61">
        <v>0.2</v>
      </c>
      <c r="F70" s="61">
        <v>0</v>
      </c>
      <c r="G70" s="62">
        <v>0</v>
      </c>
      <c r="H70" s="130"/>
      <c r="I70" s="595"/>
      <c r="J70" s="6" t="s">
        <v>125</v>
      </c>
    </row>
    <row r="71" spans="2:10" x14ac:dyDescent="0.45">
      <c r="B71" s="12"/>
      <c r="C71" s="17" t="s">
        <v>48</v>
      </c>
      <c r="D71" s="123" t="s">
        <v>44</v>
      </c>
      <c r="E71" s="61">
        <v>0</v>
      </c>
      <c r="F71" s="61">
        <v>0</v>
      </c>
      <c r="G71" s="62">
        <v>0</v>
      </c>
      <c r="H71" s="130"/>
      <c r="I71" s="595"/>
      <c r="J71" s="6" t="s">
        <v>125</v>
      </c>
    </row>
    <row r="72" spans="2:10" ht="42.75" x14ac:dyDescent="0.45">
      <c r="B72" s="48"/>
      <c r="C72" s="49" t="s">
        <v>14</v>
      </c>
      <c r="D72" s="126" t="s">
        <v>61</v>
      </c>
      <c r="E72" s="63">
        <v>4000000</v>
      </c>
      <c r="F72" s="63">
        <v>3600000</v>
      </c>
      <c r="G72" s="52">
        <v>1500000</v>
      </c>
      <c r="H72" s="132"/>
      <c r="I72" s="199"/>
      <c r="J72" s="6" t="s">
        <v>125</v>
      </c>
    </row>
    <row r="73" spans="2:10" ht="14.65" thickBot="1" x14ac:dyDescent="0.5">
      <c r="B73" s="14"/>
      <c r="C73" s="47" t="s">
        <v>107</v>
      </c>
      <c r="D73" s="127" t="s">
        <v>96</v>
      </c>
      <c r="E73" s="64" t="s">
        <v>52</v>
      </c>
      <c r="F73" s="64" t="s">
        <v>52</v>
      </c>
      <c r="G73" s="64" t="s">
        <v>52</v>
      </c>
      <c r="H73" s="131"/>
      <c r="I73" s="196"/>
      <c r="J73" s="6" t="s">
        <v>125</v>
      </c>
    </row>
    <row r="74" spans="2:10" ht="14.65" thickBot="1" x14ac:dyDescent="0.5">
      <c r="D74" s="13"/>
      <c r="E74" s="27"/>
      <c r="F74" s="27"/>
      <c r="H74" s="140"/>
      <c r="J74" s="6" t="s">
        <v>125</v>
      </c>
    </row>
    <row r="75" spans="2:10" x14ac:dyDescent="0.45">
      <c r="B75" s="19" t="s">
        <v>102</v>
      </c>
      <c r="C75" s="9"/>
      <c r="D75" s="10"/>
      <c r="E75" s="23"/>
      <c r="F75" s="23"/>
      <c r="G75" s="24"/>
      <c r="H75" s="144"/>
      <c r="I75" s="192"/>
      <c r="J75" s="6" t="s">
        <v>125</v>
      </c>
    </row>
    <row r="76" spans="2:10" ht="28.5" x14ac:dyDescent="0.45">
      <c r="B76" s="12"/>
      <c r="C76" s="7" t="s">
        <v>9</v>
      </c>
      <c r="D76" s="123" t="s">
        <v>123</v>
      </c>
      <c r="E76" s="57" t="s">
        <v>52</v>
      </c>
      <c r="F76" s="57" t="s">
        <v>52</v>
      </c>
      <c r="G76" s="58" t="s">
        <v>52</v>
      </c>
      <c r="H76" s="130"/>
      <c r="I76" s="193" t="s">
        <v>105</v>
      </c>
      <c r="J76" s="6" t="s">
        <v>125</v>
      </c>
    </row>
    <row r="77" spans="2:10" x14ac:dyDescent="0.45">
      <c r="B77" s="12"/>
      <c r="C77" s="7"/>
      <c r="D77" s="13"/>
      <c r="E77" s="27"/>
      <c r="F77" s="27"/>
      <c r="G77" s="28"/>
      <c r="H77" s="141"/>
      <c r="I77" s="193"/>
      <c r="J77" s="6" t="s">
        <v>125</v>
      </c>
    </row>
    <row r="78" spans="2:10" x14ac:dyDescent="0.45">
      <c r="B78" s="12"/>
      <c r="C78" s="15" t="s">
        <v>59</v>
      </c>
      <c r="D78" s="13"/>
      <c r="E78" s="27"/>
      <c r="F78" s="27"/>
      <c r="G78" s="28"/>
      <c r="H78" s="141"/>
      <c r="I78" s="193" t="s">
        <v>156</v>
      </c>
      <c r="J78" s="6" t="s">
        <v>125</v>
      </c>
    </row>
    <row r="79" spans="2:10" ht="25.5" customHeight="1" x14ac:dyDescent="0.45">
      <c r="B79" s="12"/>
      <c r="C79" s="17" t="s">
        <v>10</v>
      </c>
      <c r="D79" s="123" t="s">
        <v>60</v>
      </c>
      <c r="E79" s="55">
        <v>0.5</v>
      </c>
      <c r="F79" s="55">
        <v>0.5</v>
      </c>
      <c r="G79" s="56">
        <v>0.6</v>
      </c>
      <c r="H79" s="130"/>
      <c r="I79" s="595" t="s">
        <v>105</v>
      </c>
      <c r="J79" s="6" t="s">
        <v>125</v>
      </c>
    </row>
    <row r="80" spans="2:10" ht="25.5" customHeight="1" x14ac:dyDescent="0.45">
      <c r="B80" s="12"/>
      <c r="C80" s="17" t="s">
        <v>155</v>
      </c>
      <c r="D80" s="123" t="s">
        <v>60</v>
      </c>
      <c r="E80" s="55">
        <v>0.1</v>
      </c>
      <c r="F80" s="55">
        <v>0.1</v>
      </c>
      <c r="G80" s="56">
        <v>0.1</v>
      </c>
      <c r="H80" s="130"/>
      <c r="I80" s="595"/>
    </row>
    <row r="81" spans="2:10" x14ac:dyDescent="0.45">
      <c r="B81" s="12"/>
      <c r="C81" s="17" t="s">
        <v>11</v>
      </c>
      <c r="D81" s="123" t="s">
        <v>60</v>
      </c>
      <c r="E81" s="55">
        <v>0.1</v>
      </c>
      <c r="F81" s="55">
        <v>0.1</v>
      </c>
      <c r="G81" s="56">
        <v>0.05</v>
      </c>
      <c r="H81" s="130"/>
      <c r="I81" s="595"/>
      <c r="J81" s="6" t="s">
        <v>125</v>
      </c>
    </row>
    <row r="82" spans="2:10" x14ac:dyDescent="0.45">
      <c r="B82" s="12"/>
      <c r="C82" s="17" t="s">
        <v>12</v>
      </c>
      <c r="D82" s="123" t="s">
        <v>60</v>
      </c>
      <c r="E82" s="55">
        <v>0.05</v>
      </c>
      <c r="F82" s="55">
        <v>0.05</v>
      </c>
      <c r="G82" s="56">
        <v>0</v>
      </c>
      <c r="H82" s="130"/>
      <c r="I82" s="595"/>
      <c r="J82" s="6" t="s">
        <v>125</v>
      </c>
    </row>
    <row r="83" spans="2:10" x14ac:dyDescent="0.45">
      <c r="B83" s="12"/>
      <c r="C83" s="17" t="s">
        <v>13</v>
      </c>
      <c r="D83" s="123" t="s">
        <v>60</v>
      </c>
      <c r="E83" s="55">
        <v>0.25</v>
      </c>
      <c r="F83" s="55">
        <v>0.25</v>
      </c>
      <c r="G83" s="56">
        <v>0.25</v>
      </c>
      <c r="H83" s="130"/>
      <c r="I83" s="595"/>
      <c r="J83" s="6" t="s">
        <v>125</v>
      </c>
    </row>
    <row r="84" spans="2:10" x14ac:dyDescent="0.45">
      <c r="B84" s="12"/>
      <c r="C84" s="17" t="s">
        <v>0</v>
      </c>
      <c r="D84" s="123" t="s">
        <v>60</v>
      </c>
      <c r="E84" s="55">
        <v>0.01</v>
      </c>
      <c r="F84" s="55">
        <v>0</v>
      </c>
      <c r="G84" s="56">
        <v>0</v>
      </c>
      <c r="H84" s="130"/>
      <c r="I84" s="595"/>
      <c r="J84" s="6" t="s">
        <v>125</v>
      </c>
    </row>
    <row r="85" spans="2:10" ht="14.65" thickBot="1" x14ac:dyDescent="0.5">
      <c r="B85" s="14"/>
      <c r="C85" s="18" t="s">
        <v>95</v>
      </c>
      <c r="D85" s="127" t="s">
        <v>96</v>
      </c>
      <c r="E85" s="65"/>
      <c r="F85" s="65"/>
      <c r="G85" s="66"/>
      <c r="H85" s="131"/>
      <c r="I85" s="596"/>
      <c r="J85" s="6" t="s">
        <v>125</v>
      </c>
    </row>
    <row r="86" spans="2:10" ht="14.65" thickBot="1" x14ac:dyDescent="0.5">
      <c r="D86" s="13"/>
      <c r="E86" s="27"/>
      <c r="F86" s="27"/>
      <c r="H86" s="140"/>
      <c r="J86" s="6" t="s">
        <v>125</v>
      </c>
    </row>
    <row r="87" spans="2:10" x14ac:dyDescent="0.45">
      <c r="B87" s="19" t="s">
        <v>196</v>
      </c>
      <c r="C87" s="9"/>
      <c r="D87" s="10"/>
      <c r="E87" s="23"/>
      <c r="F87" s="23"/>
      <c r="G87" s="24"/>
      <c r="H87" s="144"/>
      <c r="I87" s="192"/>
      <c r="J87" s="6" t="s">
        <v>125</v>
      </c>
    </row>
    <row r="88" spans="2:10" ht="28.9" thickBot="1" x14ac:dyDescent="0.5">
      <c r="B88" s="14"/>
      <c r="C88" s="8" t="s">
        <v>173</v>
      </c>
      <c r="D88" s="216" t="s">
        <v>92</v>
      </c>
      <c r="E88" s="59" t="s">
        <v>92</v>
      </c>
      <c r="F88" s="59"/>
      <c r="G88" s="59"/>
      <c r="H88" s="131"/>
      <c r="I88" s="196"/>
      <c r="J88" s="6" t="s">
        <v>125</v>
      </c>
    </row>
    <row r="89" spans="2:10" x14ac:dyDescent="0.45">
      <c r="H89" s="140"/>
    </row>
    <row r="90" spans="2:10" x14ac:dyDescent="0.45">
      <c r="H90" s="140"/>
    </row>
    <row r="91" spans="2:10" x14ac:dyDescent="0.45">
      <c r="H91" s="140"/>
    </row>
    <row r="92" spans="2:10" x14ac:dyDescent="0.45">
      <c r="H92" s="140"/>
    </row>
    <row r="93" spans="2:10" x14ac:dyDescent="0.45">
      <c r="H93" s="140"/>
    </row>
    <row r="94" spans="2:10" x14ac:dyDescent="0.45">
      <c r="H94" s="140"/>
    </row>
  </sheetData>
  <sheetProtection algorithmName="SHA-512" hashValue="NkRpil4H4e8BMilDbJ2/eiqbpTofcA5Tky5bvMkcEDv4pBlmouBJgLN7SAVVMHOersDmXtg41rIBBJr8lljBDA==" saltValue="t+zYB9OJBZec6QwBvToGLA==" spinCount="100000" sheet="1" objects="1" scenarios="1"/>
  <mergeCells count="9">
    <mergeCell ref="C1:I1"/>
    <mergeCell ref="I79:I85"/>
    <mergeCell ref="D2:F2"/>
    <mergeCell ref="D3:F3"/>
    <mergeCell ref="F4:G4"/>
    <mergeCell ref="I17:I19"/>
    <mergeCell ref="I42:I43"/>
    <mergeCell ref="I68:I71"/>
    <mergeCell ref="I35:I36"/>
  </mergeCells>
  <conditionalFormatting sqref="E1:I92">
    <cfRule type="expression" dxfId="68" priority="5">
      <formula>CELL("protect",E1)=0</formula>
    </cfRule>
  </conditionalFormatting>
  <conditionalFormatting sqref="D7:D88">
    <cfRule type="expression" dxfId="67" priority="1">
      <formula>CELL("protect",D7)=1</formula>
    </cfRule>
  </conditionalFormatting>
  <pageMargins left="0.25" right="0.25" top="0.75" bottom="0.75" header="0.3" footer="0.3"/>
  <pageSetup scale="57"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0000000}">
          <x14:formula1>
            <xm:f>Lookups!$L$2:$L$4</xm:f>
          </x14:formula1>
          <xm:sqref>E73:G73 E19:G19</xm:sqref>
        </x14:dataValidation>
        <x14:dataValidation type="list" allowBlank="1" showInputMessage="1" showErrorMessage="1" xr:uid="{00000000-0002-0000-0200-000001000000}">
          <x14:formula1>
            <xm:f>Lookups!$I$2:$I$9</xm:f>
          </x14:formula1>
          <xm:sqref>D11:D13</xm:sqref>
        </x14:dataValidation>
        <x14:dataValidation type="list" allowBlank="1" showInputMessage="1" showErrorMessage="1" xr:uid="{00000000-0002-0000-0200-000002000000}">
          <x14:formula1>
            <xm:f>Lookups!$J$2:$J$9</xm:f>
          </x14:formula1>
          <xm:sqref>D9:D10</xm:sqref>
        </x14:dataValidation>
        <x14:dataValidation type="list" allowBlank="1" showInputMessage="1" showErrorMessage="1" xr:uid="{00000000-0002-0000-0200-000003000000}">
          <x14:formula1>
            <xm:f>Lookups!$C$2:$C$6</xm:f>
          </x14:formula1>
          <xm:sqref>E50:G50</xm:sqref>
        </x14:dataValidation>
        <x14:dataValidation type="list" allowBlank="1" showInputMessage="1" showErrorMessage="1" xr:uid="{00000000-0002-0000-0200-000004000000}">
          <x14:formula1>
            <xm:f>Lookups!$G$2:$G$6</xm:f>
          </x14:formula1>
          <xm:sqref>E76:G76</xm:sqref>
        </x14:dataValidation>
        <x14:dataValidation type="list" allowBlank="1" showInputMessage="1" showErrorMessage="1" xr:uid="{00000000-0002-0000-0200-000005000000}">
          <x14:formula1>
            <xm:f>Lookups!$F$2:$F$8</xm:f>
          </x14:formula1>
          <xm:sqref>E62:G62</xm:sqref>
        </x14:dataValidation>
        <x14:dataValidation type="list" allowBlank="1" showInputMessage="1" showErrorMessage="1" xr:uid="{00000000-0002-0000-0200-000006000000}">
          <x14:formula1>
            <xm:f>Lookups!$E$2:$E$5</xm:f>
          </x14:formula1>
          <xm:sqref>E61:G61</xm:sqref>
        </x14:dataValidation>
        <x14:dataValidation type="list" allowBlank="1" showInputMessage="1" showErrorMessage="1" xr:uid="{00000000-0002-0000-0200-000007000000}">
          <x14:formula1>
            <xm:f>Lookups!$B$2:$B$7</xm:f>
          </x14:formula1>
          <xm:sqref>D39 D66:D67</xm:sqref>
        </x14:dataValidation>
        <x14:dataValidation type="list" allowBlank="1" showInputMessage="1" showErrorMessage="1" xr:uid="{00000000-0002-0000-0200-000008000000}">
          <x14:formula1>
            <xm:f>Lookups!$A$2:$A$7</xm:f>
          </x14:formula1>
          <xm:sqref>D55:D56 D22:D35</xm:sqref>
        </x14:dataValidation>
        <x14:dataValidation type="list" allowBlank="1" showInputMessage="1" showErrorMessage="1" xr:uid="{00000000-0002-0000-0200-000009000000}">
          <x14:formula1>
            <xm:f>Lookups!$D$2:$D$4</xm:f>
          </x14:formula1>
          <xm:sqref>E60:G60</xm:sqref>
        </x14:dataValidation>
        <x14:dataValidation type="list" allowBlank="1" showInputMessage="1" showErrorMessage="1" xr:uid="{00000000-0002-0000-0200-00000A000000}">
          <x14:formula1>
            <xm:f>Lookups!$H$2:$H$7</xm:f>
          </x14:formula1>
          <xm:sqref>D7:D8</xm:sqref>
        </x14:dataValidation>
        <x14:dataValidation type="list" allowBlank="1" showInputMessage="1" showErrorMessage="1" xr:uid="{648EE160-DCE1-4A5A-A41E-E95326412CE8}">
          <x14:formula1>
            <xm:f>Lookups!$M$3:$M$4</xm:f>
          </x14:formula1>
          <xm:sqref>D36 D46:D47</xm:sqref>
        </x14:dataValidation>
        <x14:dataValidation type="list" allowBlank="1" showInputMessage="1" showErrorMessage="1" xr:uid="{7C0BA116-B405-404C-B8C2-C488423381F8}">
          <x14:formula1>
            <xm:f>Lookups!$N$2:$N$6</xm:f>
          </x14:formula1>
          <xm:sqref>E42:G42</xm:sqref>
        </x14:dataValidation>
        <x14:dataValidation type="list" allowBlank="1" showInputMessage="1" showErrorMessage="1" xr:uid="{3179500E-D9C1-4FB2-BF6E-1607DCAEDE00}">
          <x14:formula1>
            <xm:f>Lookups!$N$2:$N$4</xm:f>
          </x14:formula1>
          <xm:sqref>D88:G88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165B-120B-4A80-9995-9152A4D96BAD}">
  <sheetPr>
    <tabColor theme="3" tint="0.39997558519241921"/>
    <pageSetUpPr fitToPage="1"/>
  </sheetPr>
  <dimension ref="A1:J94"/>
  <sheetViews>
    <sheetView zoomScaleNormal="100" workbookViewId="0">
      <pane xSplit="3" ySplit="5" topLeftCell="D6" activePane="bottomRight" state="frozen"/>
      <selection activeCell="C10" sqref="C10"/>
      <selection pane="topRight" activeCell="C10" sqref="C10"/>
      <selection pane="bottomLeft" activeCell="C10" sqref="C10"/>
      <selection pane="bottomRight" activeCell="G9" sqref="G9"/>
    </sheetView>
  </sheetViews>
  <sheetFormatPr defaultColWidth="9.1328125" defaultRowHeight="14.25" x14ac:dyDescent="0.45"/>
  <cols>
    <col min="1" max="1" width="1.265625" style="6" customWidth="1"/>
    <col min="2" max="2" width="2.73046875" style="6" customWidth="1"/>
    <col min="3" max="3" width="37" style="4" customWidth="1"/>
    <col min="4" max="4" width="20.59765625" style="6" customWidth="1"/>
    <col min="5" max="7" width="15.59765625" style="22" customWidth="1"/>
    <col min="8" max="8" width="24" style="121" customWidth="1"/>
    <col min="9" max="9" width="46.59765625" style="195" customWidth="1"/>
    <col min="10" max="10" width="9.1328125" style="6" hidden="1" customWidth="1"/>
    <col min="11" max="12" width="9.1328125" style="6"/>
    <col min="13" max="13" width="15.1328125" style="6" customWidth="1"/>
    <col min="14" max="14" width="25.86328125" style="6" customWidth="1"/>
    <col min="15" max="17" width="9.1328125" style="6"/>
    <col min="18" max="18" width="10.59765625" style="6" bestFit="1" customWidth="1"/>
    <col min="19" max="16384" width="9.1328125" style="6"/>
  </cols>
  <sheetData>
    <row r="1" spans="1:10" ht="16.5" customHeight="1" x14ac:dyDescent="0.45">
      <c r="C1" s="594" t="s">
        <v>201</v>
      </c>
      <c r="D1" s="594"/>
      <c r="E1" s="594"/>
      <c r="F1" s="594"/>
      <c r="G1" s="594"/>
      <c r="H1" s="594"/>
      <c r="I1" s="594"/>
    </row>
    <row r="2" spans="1:10" x14ac:dyDescent="0.45">
      <c r="A2" s="3" t="s">
        <v>83</v>
      </c>
      <c r="B2" s="4"/>
      <c r="D2" s="597"/>
      <c r="E2" s="597"/>
      <c r="F2" s="597"/>
      <c r="H2" s="128" t="s">
        <v>113</v>
      </c>
      <c r="I2" s="200"/>
      <c r="J2" s="6" t="s">
        <v>125</v>
      </c>
    </row>
    <row r="3" spans="1:10" ht="14.25" customHeight="1" x14ac:dyDescent="0.45">
      <c r="A3" s="39"/>
      <c r="B3" s="38"/>
      <c r="C3" s="38"/>
      <c r="D3" s="598"/>
      <c r="E3" s="598"/>
      <c r="F3" s="598"/>
      <c r="H3" s="129" t="s">
        <v>84</v>
      </c>
      <c r="I3" s="200"/>
      <c r="J3" s="6" t="s">
        <v>125</v>
      </c>
    </row>
    <row r="4" spans="1:10" ht="9.75" customHeight="1" thickBot="1" x14ac:dyDescent="0.5">
      <c r="C4" s="121"/>
      <c r="D4" s="122"/>
      <c r="E4" s="33"/>
      <c r="F4" s="599"/>
      <c r="G4" s="599"/>
      <c r="I4" s="190"/>
      <c r="J4" s="6" t="s">
        <v>125</v>
      </c>
    </row>
    <row r="5" spans="1:10" ht="14.65" thickBot="1" x14ac:dyDescent="0.5">
      <c r="B5" s="42"/>
      <c r="C5" s="43"/>
      <c r="D5" s="44" t="s">
        <v>103</v>
      </c>
      <c r="E5" s="68">
        <v>2020</v>
      </c>
      <c r="F5" s="68">
        <v>2017</v>
      </c>
      <c r="G5" s="69">
        <v>2015</v>
      </c>
      <c r="H5" s="138" t="s">
        <v>109</v>
      </c>
      <c r="I5" s="191" t="s">
        <v>111</v>
      </c>
      <c r="J5" s="6" t="s">
        <v>125</v>
      </c>
    </row>
    <row r="6" spans="1:10" ht="23.25" x14ac:dyDescent="0.45">
      <c r="B6" s="19" t="s">
        <v>97</v>
      </c>
      <c r="C6" s="9"/>
      <c r="D6" s="20"/>
      <c r="E6" s="31"/>
      <c r="F6" s="31"/>
      <c r="G6" s="32"/>
      <c r="H6" s="139"/>
      <c r="I6" s="192" t="s">
        <v>166</v>
      </c>
      <c r="J6" s="6" t="s">
        <v>125</v>
      </c>
    </row>
    <row r="7" spans="1:10" ht="46.5" x14ac:dyDescent="0.45">
      <c r="B7" s="12"/>
      <c r="C7" s="7" t="s">
        <v>62</v>
      </c>
      <c r="D7" s="54" t="s">
        <v>71</v>
      </c>
      <c r="E7" s="89"/>
      <c r="F7" s="89"/>
      <c r="G7" s="89"/>
      <c r="H7" s="130"/>
      <c r="I7" s="193" t="s">
        <v>112</v>
      </c>
      <c r="J7" s="6" t="s">
        <v>125</v>
      </c>
    </row>
    <row r="8" spans="1:10" ht="73.5" customHeight="1" x14ac:dyDescent="0.45">
      <c r="B8" s="12"/>
      <c r="C8" s="7" t="s">
        <v>69</v>
      </c>
      <c r="D8" s="54" t="s">
        <v>71</v>
      </c>
      <c r="E8" s="89"/>
      <c r="F8" s="89"/>
      <c r="G8" s="89"/>
      <c r="H8" s="130"/>
      <c r="I8" s="193" t="s">
        <v>200</v>
      </c>
      <c r="J8" s="6" t="s">
        <v>125</v>
      </c>
    </row>
    <row r="9" spans="1:10" x14ac:dyDescent="0.45">
      <c r="B9" s="12"/>
      <c r="C9" s="7" t="s">
        <v>64</v>
      </c>
      <c r="D9" s="54" t="s">
        <v>1</v>
      </c>
      <c r="E9" s="89"/>
      <c r="F9" s="89"/>
      <c r="G9" s="89"/>
      <c r="H9" s="130"/>
      <c r="I9" s="193"/>
      <c r="J9" s="6" t="s">
        <v>125</v>
      </c>
    </row>
    <row r="10" spans="1:10" x14ac:dyDescent="0.45">
      <c r="B10" s="12"/>
      <c r="C10" s="7" t="s">
        <v>65</v>
      </c>
      <c r="D10" s="54" t="s">
        <v>1</v>
      </c>
      <c r="E10" s="89"/>
      <c r="F10" s="89"/>
      <c r="G10" s="89"/>
      <c r="H10" s="130"/>
      <c r="I10" s="193"/>
      <c r="J10" s="6" t="s">
        <v>125</v>
      </c>
    </row>
    <row r="11" spans="1:10" x14ac:dyDescent="0.45">
      <c r="B11" s="12"/>
      <c r="C11" s="7" t="s">
        <v>63</v>
      </c>
      <c r="D11" s="54" t="s">
        <v>75</v>
      </c>
      <c r="E11" s="89"/>
      <c r="F11" s="89"/>
      <c r="G11" s="89"/>
      <c r="H11" s="130"/>
      <c r="I11" s="193"/>
      <c r="J11" s="6" t="s">
        <v>125</v>
      </c>
    </row>
    <row r="12" spans="1:10" x14ac:dyDescent="0.45">
      <c r="B12" s="12"/>
      <c r="C12" s="7" t="s">
        <v>66</v>
      </c>
      <c r="D12" s="54" t="s">
        <v>75</v>
      </c>
      <c r="E12" s="89"/>
      <c r="F12" s="89"/>
      <c r="G12" s="89"/>
      <c r="H12" s="130"/>
      <c r="I12" s="193"/>
      <c r="J12" s="6" t="s">
        <v>125</v>
      </c>
    </row>
    <row r="13" spans="1:10" x14ac:dyDescent="0.45">
      <c r="B13" s="12"/>
      <c r="C13" s="7" t="s">
        <v>260</v>
      </c>
      <c r="D13" s="54" t="s">
        <v>74</v>
      </c>
      <c r="E13" s="89"/>
      <c r="F13" s="89"/>
      <c r="G13" s="89"/>
      <c r="H13" s="130"/>
      <c r="I13" s="194"/>
    </row>
    <row r="14" spans="1:10" x14ac:dyDescent="0.45">
      <c r="B14" s="12"/>
      <c r="C14" s="7" t="s">
        <v>67</v>
      </c>
      <c r="D14" s="123" t="s">
        <v>74</v>
      </c>
      <c r="E14" s="89"/>
      <c r="F14" s="89"/>
      <c r="G14" s="89"/>
      <c r="H14" s="130"/>
      <c r="I14" s="193"/>
      <c r="J14" s="6" t="s">
        <v>125</v>
      </c>
    </row>
    <row r="15" spans="1:10" x14ac:dyDescent="0.45">
      <c r="B15" s="12"/>
      <c r="C15" s="7" t="s">
        <v>3</v>
      </c>
      <c r="D15" s="123" t="s">
        <v>74</v>
      </c>
      <c r="E15" s="89"/>
      <c r="F15" s="89"/>
      <c r="G15" s="89"/>
      <c r="H15" s="130"/>
      <c r="I15" s="193"/>
      <c r="J15" s="6" t="s">
        <v>125</v>
      </c>
    </row>
    <row r="16" spans="1:10" x14ac:dyDescent="0.45">
      <c r="B16" s="12"/>
      <c r="C16" s="7" t="s">
        <v>68</v>
      </c>
      <c r="D16" s="123" t="s">
        <v>74</v>
      </c>
      <c r="E16" s="89"/>
      <c r="F16" s="89"/>
      <c r="G16" s="89"/>
      <c r="H16" s="130"/>
      <c r="I16" s="193"/>
      <c r="J16" s="6" t="s">
        <v>125</v>
      </c>
    </row>
    <row r="17" spans="2:10" ht="32.25" customHeight="1" x14ac:dyDescent="0.45">
      <c r="B17" s="12"/>
      <c r="C17" s="38" t="s">
        <v>175</v>
      </c>
      <c r="D17" s="123" t="s">
        <v>74</v>
      </c>
      <c r="E17" s="89"/>
      <c r="F17" s="89"/>
      <c r="G17" s="89"/>
      <c r="H17" s="130"/>
      <c r="I17" s="600" t="s">
        <v>198</v>
      </c>
      <c r="J17" s="6" t="s">
        <v>125</v>
      </c>
    </row>
    <row r="18" spans="2:10" ht="32.25" customHeight="1" x14ac:dyDescent="0.45">
      <c r="B18" s="12"/>
      <c r="C18" s="38" t="s">
        <v>82</v>
      </c>
      <c r="D18" s="123" t="s">
        <v>74</v>
      </c>
      <c r="E18" s="89"/>
      <c r="F18" s="89"/>
      <c r="G18" s="89"/>
      <c r="H18" s="130"/>
      <c r="I18" s="600"/>
      <c r="J18" s="6" t="s">
        <v>125</v>
      </c>
    </row>
    <row r="19" spans="2:10" ht="32.25" customHeight="1" thickBot="1" x14ac:dyDescent="0.5">
      <c r="B19" s="14"/>
      <c r="C19" s="41" t="s">
        <v>174</v>
      </c>
      <c r="D19" s="127" t="s">
        <v>164</v>
      </c>
      <c r="E19" s="53"/>
      <c r="F19" s="53"/>
      <c r="G19" s="53"/>
      <c r="H19" s="131"/>
      <c r="I19" s="601"/>
      <c r="J19" s="6" t="s">
        <v>125</v>
      </c>
    </row>
    <row r="20" spans="2:10" ht="14.65" thickBot="1" x14ac:dyDescent="0.5">
      <c r="D20" s="209"/>
      <c r="E20" s="210"/>
      <c r="F20" s="210"/>
      <c r="G20" s="211"/>
      <c r="H20" s="140"/>
      <c r="J20" s="6" t="s">
        <v>125</v>
      </c>
    </row>
    <row r="21" spans="2:10" x14ac:dyDescent="0.45">
      <c r="B21" s="19" t="s">
        <v>98</v>
      </c>
      <c r="C21" s="9"/>
      <c r="D21" s="212"/>
      <c r="E21" s="213"/>
      <c r="F21" s="213"/>
      <c r="G21" s="214"/>
      <c r="H21" s="144"/>
      <c r="I21" s="192"/>
      <c r="J21" s="6" t="s">
        <v>125</v>
      </c>
    </row>
    <row r="22" spans="2:10" x14ac:dyDescent="0.45">
      <c r="B22" s="12"/>
      <c r="C22" s="7" t="s">
        <v>22</v>
      </c>
      <c r="D22" s="54" t="s">
        <v>34</v>
      </c>
      <c r="E22" s="89"/>
      <c r="F22" s="89"/>
      <c r="G22" s="89"/>
      <c r="H22" s="130"/>
      <c r="I22" s="193"/>
      <c r="J22" s="6" t="s">
        <v>125</v>
      </c>
    </row>
    <row r="23" spans="2:10" x14ac:dyDescent="0.45">
      <c r="B23" s="12"/>
      <c r="C23" s="7" t="s">
        <v>4</v>
      </c>
      <c r="D23" s="54" t="s">
        <v>34</v>
      </c>
      <c r="E23" s="89"/>
      <c r="F23" s="89"/>
      <c r="G23" s="89"/>
      <c r="H23" s="130"/>
      <c r="I23" s="193"/>
      <c r="J23" s="6" t="s">
        <v>125</v>
      </c>
    </row>
    <row r="24" spans="2:10" x14ac:dyDescent="0.45">
      <c r="B24" s="12"/>
      <c r="C24" s="7" t="s">
        <v>20</v>
      </c>
      <c r="D24" s="54" t="s">
        <v>34</v>
      </c>
      <c r="E24" s="89"/>
      <c r="F24" s="89"/>
      <c r="G24" s="89"/>
      <c r="H24" s="130"/>
      <c r="I24" s="193"/>
      <c r="J24" s="6" t="s">
        <v>125</v>
      </c>
    </row>
    <row r="25" spans="2:10" x14ac:dyDescent="0.45">
      <c r="B25" s="12"/>
      <c r="C25" s="7" t="s">
        <v>16</v>
      </c>
      <c r="D25" s="54" t="s">
        <v>34</v>
      </c>
      <c r="E25" s="89"/>
      <c r="F25" s="89"/>
      <c r="G25" s="89"/>
      <c r="H25" s="130"/>
      <c r="I25" s="193"/>
      <c r="J25" s="6" t="s">
        <v>125</v>
      </c>
    </row>
    <row r="26" spans="2:10" x14ac:dyDescent="0.45">
      <c r="B26" s="12"/>
      <c r="C26" s="7" t="s">
        <v>23</v>
      </c>
      <c r="D26" s="54" t="s">
        <v>34</v>
      </c>
      <c r="E26" s="89"/>
      <c r="F26" s="89"/>
      <c r="G26" s="89"/>
      <c r="H26" s="130"/>
      <c r="I26" s="193"/>
      <c r="J26" s="6" t="s">
        <v>125</v>
      </c>
    </row>
    <row r="27" spans="2:10" x14ac:dyDescent="0.45">
      <c r="B27" s="12"/>
      <c r="C27" s="7" t="s">
        <v>19</v>
      </c>
      <c r="D27" s="54" t="s">
        <v>34</v>
      </c>
      <c r="E27" s="89"/>
      <c r="F27" s="89"/>
      <c r="G27" s="89"/>
      <c r="H27" s="130"/>
      <c r="I27" s="193"/>
      <c r="J27" s="6" t="s">
        <v>125</v>
      </c>
    </row>
    <row r="28" spans="2:10" x14ac:dyDescent="0.45">
      <c r="B28" s="12"/>
      <c r="C28" s="7" t="s">
        <v>17</v>
      </c>
      <c r="D28" s="54" t="s">
        <v>34</v>
      </c>
      <c r="E28" s="89"/>
      <c r="F28" s="89"/>
      <c r="G28" s="89"/>
      <c r="H28" s="130"/>
      <c r="I28" s="193"/>
      <c r="J28" s="6" t="s">
        <v>125</v>
      </c>
    </row>
    <row r="29" spans="2:10" x14ac:dyDescent="0.45">
      <c r="B29" s="12"/>
      <c r="C29" s="7" t="s">
        <v>178</v>
      </c>
      <c r="D29" s="54" t="s">
        <v>34</v>
      </c>
      <c r="E29" s="89"/>
      <c r="F29" s="89"/>
      <c r="G29" s="89"/>
      <c r="H29" s="130"/>
      <c r="I29" s="193"/>
    </row>
    <row r="30" spans="2:10" x14ac:dyDescent="0.45">
      <c r="B30" s="12"/>
      <c r="C30" s="7" t="s">
        <v>18</v>
      </c>
      <c r="D30" s="54" t="s">
        <v>34</v>
      </c>
      <c r="E30" s="89"/>
      <c r="F30" s="89"/>
      <c r="G30" s="89"/>
      <c r="H30" s="130"/>
      <c r="I30" s="193"/>
      <c r="J30" s="6" t="s">
        <v>125</v>
      </c>
    </row>
    <row r="31" spans="2:10" x14ac:dyDescent="0.45">
      <c r="B31" s="12"/>
      <c r="C31" s="7" t="s">
        <v>21</v>
      </c>
      <c r="D31" s="54" t="s">
        <v>34</v>
      </c>
      <c r="E31" s="89"/>
      <c r="F31" s="89"/>
      <c r="G31" s="89"/>
      <c r="H31" s="130"/>
      <c r="I31" s="193"/>
      <c r="J31" s="6" t="s">
        <v>125</v>
      </c>
    </row>
    <row r="32" spans="2:10" x14ac:dyDescent="0.45">
      <c r="B32" s="12"/>
      <c r="C32" s="7" t="s">
        <v>15</v>
      </c>
      <c r="D32" s="54" t="s">
        <v>34</v>
      </c>
      <c r="E32" s="89"/>
      <c r="F32" s="89"/>
      <c r="G32" s="89"/>
      <c r="H32" s="130"/>
      <c r="I32" s="193"/>
      <c r="J32" s="6" t="s">
        <v>125</v>
      </c>
    </row>
    <row r="33" spans="2:10" x14ac:dyDescent="0.45">
      <c r="B33" s="12"/>
      <c r="C33" s="7" t="s">
        <v>0</v>
      </c>
      <c r="D33" s="54" t="s">
        <v>34</v>
      </c>
      <c r="E33" s="89"/>
      <c r="F33" s="89"/>
      <c r="G33" s="89"/>
      <c r="H33" s="130"/>
      <c r="I33" s="193"/>
      <c r="J33" s="6" t="s">
        <v>125</v>
      </c>
    </row>
    <row r="34" spans="2:10" x14ac:dyDescent="0.45">
      <c r="B34" s="12"/>
      <c r="C34" s="7"/>
      <c r="D34" s="13"/>
      <c r="E34" s="27"/>
      <c r="F34" s="27"/>
      <c r="G34" s="28"/>
      <c r="H34" s="141"/>
      <c r="I34" s="193"/>
      <c r="J34" s="6" t="s">
        <v>125</v>
      </c>
    </row>
    <row r="35" spans="2:10" ht="29.25" customHeight="1" x14ac:dyDescent="0.45">
      <c r="B35" s="12"/>
      <c r="C35" s="35" t="s">
        <v>176</v>
      </c>
      <c r="D35" s="16"/>
      <c r="E35" s="36"/>
      <c r="F35" s="36"/>
      <c r="G35" s="37"/>
      <c r="H35" s="142"/>
      <c r="I35" s="595" t="s">
        <v>163</v>
      </c>
      <c r="J35" s="6" t="s">
        <v>125</v>
      </c>
    </row>
    <row r="36" spans="2:10" ht="21" customHeight="1" x14ac:dyDescent="0.45">
      <c r="B36" s="12"/>
      <c r="C36" s="34" t="s">
        <v>168</v>
      </c>
      <c r="D36" s="215" t="s">
        <v>171</v>
      </c>
      <c r="E36" s="89"/>
      <c r="F36" s="89"/>
      <c r="G36" s="89"/>
      <c r="H36" s="130"/>
      <c r="I36" s="595"/>
      <c r="J36" s="6" t="s">
        <v>125</v>
      </c>
    </row>
    <row r="37" spans="2:10" ht="34.9" x14ac:dyDescent="0.45">
      <c r="B37" s="12"/>
      <c r="C37" s="34" t="s">
        <v>169</v>
      </c>
      <c r="D37" s="148" t="s">
        <v>170</v>
      </c>
      <c r="E37" s="89"/>
      <c r="F37" s="89"/>
      <c r="G37" s="90"/>
      <c r="H37" s="130"/>
      <c r="I37" s="193" t="s">
        <v>177</v>
      </c>
      <c r="J37" s="6" t="s">
        <v>125</v>
      </c>
    </row>
    <row r="38" spans="2:10" x14ac:dyDescent="0.45">
      <c r="B38" s="12"/>
      <c r="C38" s="7"/>
      <c r="D38" s="13"/>
      <c r="E38" s="25"/>
      <c r="F38" s="25"/>
      <c r="G38" s="26"/>
      <c r="H38" s="143"/>
      <c r="I38" s="193"/>
      <c r="J38" s="6" t="s">
        <v>125</v>
      </c>
    </row>
    <row r="39" spans="2:10" ht="23.65" thickBot="1" x14ac:dyDescent="0.5">
      <c r="B39" s="14"/>
      <c r="C39" s="8" t="s">
        <v>179</v>
      </c>
      <c r="D39" s="67" t="s">
        <v>30</v>
      </c>
      <c r="E39" s="91"/>
      <c r="F39" s="91"/>
      <c r="G39" s="92"/>
      <c r="H39" s="131"/>
      <c r="I39" s="196" t="s">
        <v>207</v>
      </c>
      <c r="J39" s="6" t="s">
        <v>125</v>
      </c>
    </row>
    <row r="40" spans="2:10" ht="14.65" thickBot="1" x14ac:dyDescent="0.5">
      <c r="D40" s="13"/>
      <c r="E40" s="27"/>
      <c r="F40" s="27"/>
      <c r="H40" s="140"/>
      <c r="J40" s="6" t="s">
        <v>125</v>
      </c>
    </row>
    <row r="41" spans="2:10" x14ac:dyDescent="0.45">
      <c r="B41" s="19" t="s">
        <v>99</v>
      </c>
      <c r="C41" s="9"/>
      <c r="D41" s="10"/>
      <c r="E41" s="23"/>
      <c r="F41" s="23"/>
      <c r="G41" s="24"/>
      <c r="H41" s="144"/>
      <c r="I41" s="192"/>
      <c r="J41" s="6" t="s">
        <v>125</v>
      </c>
    </row>
    <row r="42" spans="2:10" ht="31.5" customHeight="1" x14ac:dyDescent="0.45">
      <c r="B42" s="12"/>
      <c r="C42" s="15" t="s">
        <v>172</v>
      </c>
      <c r="D42" s="123" t="s">
        <v>123</v>
      </c>
      <c r="E42" s="57"/>
      <c r="F42" s="57"/>
      <c r="G42" s="58"/>
      <c r="H42" s="130"/>
      <c r="I42" s="602" t="s">
        <v>115</v>
      </c>
      <c r="J42" s="6" t="s">
        <v>125</v>
      </c>
    </row>
    <row r="43" spans="2:10" ht="42.75" x14ac:dyDescent="0.45">
      <c r="B43" s="12"/>
      <c r="C43" s="17" t="s">
        <v>182</v>
      </c>
      <c r="D43" s="123" t="s">
        <v>44</v>
      </c>
      <c r="E43" s="55"/>
      <c r="F43" s="55"/>
      <c r="G43" s="56"/>
      <c r="H43" s="130"/>
      <c r="I43" s="602"/>
      <c r="J43" s="6" t="s">
        <v>125</v>
      </c>
    </row>
    <row r="44" spans="2:10" x14ac:dyDescent="0.45">
      <c r="B44" s="12"/>
      <c r="C44" s="7"/>
      <c r="D44" s="13"/>
      <c r="E44" s="27"/>
      <c r="F44" s="27"/>
      <c r="G44" s="28"/>
      <c r="H44" s="141"/>
      <c r="I44" s="193"/>
      <c r="J44" s="6" t="s">
        <v>125</v>
      </c>
    </row>
    <row r="45" spans="2:10" ht="34.9" x14ac:dyDescent="0.45">
      <c r="B45" s="12"/>
      <c r="C45" s="15" t="s">
        <v>116</v>
      </c>
      <c r="D45" s="13"/>
      <c r="E45" s="27"/>
      <c r="F45" s="27"/>
      <c r="G45" s="28"/>
      <c r="H45" s="141"/>
      <c r="I45" s="193" t="s">
        <v>189</v>
      </c>
      <c r="J45" s="6" t="s">
        <v>125</v>
      </c>
    </row>
    <row r="46" spans="2:10" ht="34.9" x14ac:dyDescent="0.45">
      <c r="B46" s="12"/>
      <c r="C46" s="17" t="s">
        <v>184</v>
      </c>
      <c r="D46" s="215" t="s">
        <v>171</v>
      </c>
      <c r="E46" s="89"/>
      <c r="F46" s="89"/>
      <c r="G46" s="89"/>
      <c r="H46" s="130"/>
      <c r="I46" s="194" t="s">
        <v>213</v>
      </c>
      <c r="J46" s="6" t="s">
        <v>125</v>
      </c>
    </row>
    <row r="47" spans="2:10" ht="58.15" x14ac:dyDescent="0.45">
      <c r="B47" s="12"/>
      <c r="C47" s="17" t="s">
        <v>185</v>
      </c>
      <c r="D47" s="215" t="s">
        <v>171</v>
      </c>
      <c r="E47" s="89"/>
      <c r="F47" s="89"/>
      <c r="G47" s="89"/>
      <c r="H47" s="130"/>
      <c r="I47" s="193" t="s">
        <v>187</v>
      </c>
      <c r="J47" s="6" t="s">
        <v>125</v>
      </c>
    </row>
    <row r="48" spans="2:10" ht="39" customHeight="1" x14ac:dyDescent="0.45">
      <c r="B48" s="12"/>
      <c r="C48" s="17" t="s">
        <v>186</v>
      </c>
      <c r="D48" s="148" t="s">
        <v>170</v>
      </c>
      <c r="E48" s="89"/>
      <c r="F48" s="89"/>
      <c r="G48" s="89"/>
      <c r="H48" s="130"/>
      <c r="I48" s="193" t="s">
        <v>177</v>
      </c>
      <c r="J48" s="6" t="s">
        <v>125</v>
      </c>
    </row>
    <row r="49" spans="2:10" x14ac:dyDescent="0.45">
      <c r="B49" s="12"/>
      <c r="C49" s="7"/>
      <c r="D49" s="13"/>
      <c r="E49" s="27"/>
      <c r="F49" s="27"/>
      <c r="G49" s="28"/>
      <c r="H49" s="141"/>
      <c r="I49" s="193"/>
      <c r="J49" s="6" t="s">
        <v>125</v>
      </c>
    </row>
    <row r="50" spans="2:10" ht="15.75" customHeight="1" x14ac:dyDescent="0.45">
      <c r="B50" s="12"/>
      <c r="C50" s="15" t="s">
        <v>37</v>
      </c>
      <c r="D50" s="123" t="s">
        <v>123</v>
      </c>
      <c r="E50" s="86"/>
      <c r="F50" s="86"/>
      <c r="G50" s="87"/>
      <c r="H50" s="130"/>
      <c r="I50" s="193"/>
      <c r="J50" s="6" t="s">
        <v>125</v>
      </c>
    </row>
    <row r="51" spans="2:10" ht="14.65" thickBot="1" x14ac:dyDescent="0.5">
      <c r="B51" s="14"/>
      <c r="C51" s="18" t="s">
        <v>183</v>
      </c>
      <c r="D51" s="124" t="s">
        <v>117</v>
      </c>
      <c r="E51" s="85"/>
      <c r="F51" s="85"/>
      <c r="G51" s="88"/>
      <c r="H51" s="131"/>
      <c r="I51" s="196"/>
      <c r="J51" s="6" t="s">
        <v>125</v>
      </c>
    </row>
    <row r="52" spans="2:10" ht="14.65" thickBot="1" x14ac:dyDescent="0.5">
      <c r="D52" s="13"/>
      <c r="E52" s="27"/>
      <c r="F52" s="27"/>
      <c r="H52" s="140"/>
      <c r="J52" s="6" t="s">
        <v>125</v>
      </c>
    </row>
    <row r="53" spans="2:10" x14ac:dyDescent="0.45">
      <c r="B53" s="19" t="s">
        <v>100</v>
      </c>
      <c r="C53" s="9"/>
      <c r="D53" s="10"/>
      <c r="E53" s="23"/>
      <c r="F53" s="23"/>
      <c r="G53" s="24"/>
      <c r="H53" s="144"/>
      <c r="I53" s="192"/>
      <c r="J53" s="6" t="s">
        <v>125</v>
      </c>
    </row>
    <row r="54" spans="2:10" x14ac:dyDescent="0.45">
      <c r="B54" s="12"/>
      <c r="C54" s="15" t="s">
        <v>188</v>
      </c>
      <c r="D54" s="13"/>
      <c r="E54" s="27"/>
      <c r="F54" s="27"/>
      <c r="G54" s="28"/>
      <c r="H54" s="141"/>
      <c r="I54" s="193" t="s">
        <v>190</v>
      </c>
      <c r="J54" s="6" t="s">
        <v>125</v>
      </c>
    </row>
    <row r="55" spans="2:10" ht="46.5" x14ac:dyDescent="0.45">
      <c r="B55" s="12"/>
      <c r="C55" s="7" t="s">
        <v>194</v>
      </c>
      <c r="D55" s="54" t="s">
        <v>34</v>
      </c>
      <c r="E55" s="89"/>
      <c r="F55" s="89"/>
      <c r="G55" s="90"/>
      <c r="H55" s="130"/>
      <c r="I55" s="193" t="s">
        <v>191</v>
      </c>
      <c r="J55" s="6" t="s">
        <v>125</v>
      </c>
    </row>
    <row r="56" spans="2:10" ht="34.9" x14ac:dyDescent="0.45">
      <c r="B56" s="12"/>
      <c r="C56" s="7" t="s">
        <v>195</v>
      </c>
      <c r="D56" s="54" t="s">
        <v>34</v>
      </c>
      <c r="E56" s="89"/>
      <c r="F56" s="89"/>
      <c r="G56" s="90"/>
      <c r="H56" s="130"/>
      <c r="I56" s="193" t="s">
        <v>192</v>
      </c>
      <c r="J56" s="6" t="s">
        <v>125</v>
      </c>
    </row>
    <row r="57" spans="2:10" ht="46.5" x14ac:dyDescent="0.45">
      <c r="B57" s="12"/>
      <c r="C57" s="7" t="s">
        <v>43</v>
      </c>
      <c r="D57" s="125" t="s">
        <v>44</v>
      </c>
      <c r="E57" s="55"/>
      <c r="F57" s="55"/>
      <c r="G57" s="55"/>
      <c r="H57" s="130"/>
      <c r="I57" s="193" t="s">
        <v>193</v>
      </c>
      <c r="J57" s="6" t="s">
        <v>125</v>
      </c>
    </row>
    <row r="58" spans="2:10" x14ac:dyDescent="0.45">
      <c r="B58" s="12"/>
      <c r="C58" s="7"/>
      <c r="D58" s="16"/>
      <c r="E58" s="45"/>
      <c r="F58" s="45"/>
      <c r="G58" s="46"/>
      <c r="H58" s="145"/>
      <c r="I58" s="193"/>
      <c r="J58" s="6" t="s">
        <v>125</v>
      </c>
    </row>
    <row r="59" spans="2:10" x14ac:dyDescent="0.35">
      <c r="B59" s="12"/>
      <c r="C59" s="15" t="s">
        <v>51</v>
      </c>
      <c r="D59" s="13"/>
      <c r="E59" s="27"/>
      <c r="F59" s="27"/>
      <c r="G59" s="28"/>
      <c r="H59" s="141"/>
      <c r="I59" s="197"/>
      <c r="J59" s="6" t="s">
        <v>125</v>
      </c>
    </row>
    <row r="60" spans="2:10" ht="28.5" x14ac:dyDescent="0.45">
      <c r="B60" s="12"/>
      <c r="C60" s="21" t="s">
        <v>91</v>
      </c>
      <c r="D60" s="125" t="s">
        <v>123</v>
      </c>
      <c r="E60" s="57"/>
      <c r="F60" s="57"/>
      <c r="G60" s="58"/>
      <c r="H60" s="130"/>
      <c r="I60" s="193"/>
      <c r="J60" s="6" t="s">
        <v>125</v>
      </c>
    </row>
    <row r="61" spans="2:10" ht="28.5" x14ac:dyDescent="0.45">
      <c r="B61" s="12"/>
      <c r="C61" s="17" t="s">
        <v>122</v>
      </c>
      <c r="D61" s="125" t="s">
        <v>123</v>
      </c>
      <c r="E61" s="83"/>
      <c r="F61" s="83"/>
      <c r="G61" s="84"/>
      <c r="H61" s="130"/>
      <c r="I61" s="193" t="s">
        <v>110</v>
      </c>
      <c r="J61" s="6" t="s">
        <v>125</v>
      </c>
    </row>
    <row r="62" spans="2:10" ht="28.5" x14ac:dyDescent="0.45">
      <c r="B62" s="12"/>
      <c r="C62" s="7" t="s">
        <v>7</v>
      </c>
      <c r="D62" s="125" t="s">
        <v>123</v>
      </c>
      <c r="E62" s="83"/>
      <c r="F62" s="83"/>
      <c r="G62" s="84"/>
      <c r="H62" s="130"/>
      <c r="I62" s="198" t="s">
        <v>121</v>
      </c>
      <c r="J62" s="6" t="s">
        <v>125</v>
      </c>
    </row>
    <row r="63" spans="2:10" ht="14.65" thickBot="1" x14ac:dyDescent="0.5">
      <c r="B63" s="14"/>
      <c r="C63" s="18" t="s">
        <v>8</v>
      </c>
      <c r="D63" s="124" t="s">
        <v>96</v>
      </c>
      <c r="E63" s="59"/>
      <c r="F63" s="59"/>
      <c r="G63" s="60"/>
      <c r="H63" s="131"/>
      <c r="I63" s="196"/>
      <c r="J63" s="6" t="s">
        <v>125</v>
      </c>
    </row>
    <row r="64" spans="2:10" ht="14.65" thickBot="1" x14ac:dyDescent="0.5">
      <c r="D64" s="13"/>
      <c r="E64" s="27"/>
      <c r="F64" s="27"/>
      <c r="H64" s="140"/>
      <c r="J64" s="6" t="s">
        <v>125</v>
      </c>
    </row>
    <row r="65" spans="2:10" x14ac:dyDescent="0.45">
      <c r="B65" s="19" t="s">
        <v>101</v>
      </c>
      <c r="C65" s="9"/>
      <c r="D65" s="10"/>
      <c r="E65" s="23"/>
      <c r="F65" s="23"/>
      <c r="G65" s="24"/>
      <c r="H65" s="146"/>
      <c r="I65" s="192"/>
      <c r="J65" s="6" t="s">
        <v>125</v>
      </c>
    </row>
    <row r="66" spans="2:10" ht="23.25" x14ac:dyDescent="0.45">
      <c r="B66" s="12"/>
      <c r="C66" s="15" t="s">
        <v>94</v>
      </c>
      <c r="D66" s="54" t="s">
        <v>30</v>
      </c>
      <c r="E66" s="89"/>
      <c r="F66" s="89"/>
      <c r="G66" s="90"/>
      <c r="H66" s="130"/>
      <c r="I66" s="193" t="s">
        <v>208</v>
      </c>
      <c r="J66" s="6" t="s">
        <v>125</v>
      </c>
    </row>
    <row r="67" spans="2:10" x14ac:dyDescent="0.45">
      <c r="B67" s="12"/>
      <c r="C67" s="15" t="s">
        <v>49</v>
      </c>
      <c r="D67" s="13"/>
      <c r="E67" s="29"/>
      <c r="F67" s="29"/>
      <c r="G67" s="30"/>
      <c r="H67" s="147"/>
      <c r="I67" s="193"/>
      <c r="J67" s="6" t="s">
        <v>125</v>
      </c>
    </row>
    <row r="68" spans="2:10" x14ac:dyDescent="0.45">
      <c r="B68" s="12"/>
      <c r="C68" s="17" t="s">
        <v>45</v>
      </c>
      <c r="D68" s="123" t="s">
        <v>44</v>
      </c>
      <c r="E68" s="61"/>
      <c r="F68" s="61"/>
      <c r="G68" s="62"/>
      <c r="H68" s="130"/>
      <c r="I68" s="595" t="s">
        <v>105</v>
      </c>
      <c r="J68" s="6" t="s">
        <v>125</v>
      </c>
    </row>
    <row r="69" spans="2:10" x14ac:dyDescent="0.45">
      <c r="B69" s="12"/>
      <c r="C69" s="17" t="s">
        <v>46</v>
      </c>
      <c r="D69" s="123" t="s">
        <v>44</v>
      </c>
      <c r="E69" s="61"/>
      <c r="F69" s="61"/>
      <c r="G69" s="62"/>
      <c r="H69" s="130"/>
      <c r="I69" s="595"/>
      <c r="J69" s="6" t="s">
        <v>125</v>
      </c>
    </row>
    <row r="70" spans="2:10" x14ac:dyDescent="0.45">
      <c r="B70" s="12"/>
      <c r="C70" s="17" t="s">
        <v>47</v>
      </c>
      <c r="D70" s="123" t="s">
        <v>44</v>
      </c>
      <c r="E70" s="61"/>
      <c r="F70" s="61"/>
      <c r="G70" s="62"/>
      <c r="H70" s="130"/>
      <c r="I70" s="595"/>
      <c r="J70" s="6" t="s">
        <v>125</v>
      </c>
    </row>
    <row r="71" spans="2:10" x14ac:dyDescent="0.45">
      <c r="B71" s="12"/>
      <c r="C71" s="17" t="s">
        <v>48</v>
      </c>
      <c r="D71" s="123" t="s">
        <v>44</v>
      </c>
      <c r="E71" s="61"/>
      <c r="F71" s="61"/>
      <c r="G71" s="62"/>
      <c r="H71" s="130"/>
      <c r="I71" s="595"/>
      <c r="J71" s="6" t="s">
        <v>125</v>
      </c>
    </row>
    <row r="72" spans="2:10" ht="42.75" x14ac:dyDescent="0.45">
      <c r="B72" s="48"/>
      <c r="C72" s="49" t="s">
        <v>14</v>
      </c>
      <c r="D72" s="126" t="s">
        <v>61</v>
      </c>
      <c r="E72" s="89"/>
      <c r="F72" s="89"/>
      <c r="G72" s="90"/>
      <c r="H72" s="132"/>
      <c r="I72" s="199"/>
      <c r="J72" s="6" t="s">
        <v>125</v>
      </c>
    </row>
    <row r="73" spans="2:10" ht="14.65" thickBot="1" x14ac:dyDescent="0.5">
      <c r="B73" s="14"/>
      <c r="C73" s="47" t="s">
        <v>107</v>
      </c>
      <c r="D73" s="127" t="s">
        <v>96</v>
      </c>
      <c r="E73" s="64"/>
      <c r="F73" s="64"/>
      <c r="G73" s="64"/>
      <c r="H73" s="131"/>
      <c r="I73" s="196"/>
      <c r="J73" s="6" t="s">
        <v>125</v>
      </c>
    </row>
    <row r="74" spans="2:10" ht="14.65" thickBot="1" x14ac:dyDescent="0.5">
      <c r="D74" s="13"/>
      <c r="E74" s="27"/>
      <c r="F74" s="27"/>
      <c r="H74" s="140"/>
      <c r="J74" s="6" t="s">
        <v>125</v>
      </c>
    </row>
    <row r="75" spans="2:10" x14ac:dyDescent="0.45">
      <c r="B75" s="19" t="s">
        <v>102</v>
      </c>
      <c r="C75" s="9"/>
      <c r="D75" s="10"/>
      <c r="E75" s="23"/>
      <c r="F75" s="23"/>
      <c r="G75" s="24"/>
      <c r="H75" s="144"/>
      <c r="I75" s="192"/>
      <c r="J75" s="6" t="s">
        <v>125</v>
      </c>
    </row>
    <row r="76" spans="2:10" ht="28.5" x14ac:dyDescent="0.45">
      <c r="B76" s="12"/>
      <c r="C76" s="7" t="s">
        <v>9</v>
      </c>
      <c r="D76" s="123" t="s">
        <v>123</v>
      </c>
      <c r="E76" s="57"/>
      <c r="F76" s="57"/>
      <c r="G76" s="58"/>
      <c r="H76" s="130"/>
      <c r="I76" s="193" t="s">
        <v>105</v>
      </c>
      <c r="J76" s="6" t="s">
        <v>125</v>
      </c>
    </row>
    <row r="77" spans="2:10" x14ac:dyDescent="0.45">
      <c r="B77" s="12"/>
      <c r="C77" s="7"/>
      <c r="D77" s="13"/>
      <c r="E77" s="27"/>
      <c r="F77" s="27"/>
      <c r="G77" s="28"/>
      <c r="H77" s="141"/>
      <c r="I77" s="193"/>
      <c r="J77" s="6" t="s">
        <v>125</v>
      </c>
    </row>
    <row r="78" spans="2:10" x14ac:dyDescent="0.45">
      <c r="B78" s="12"/>
      <c r="C78" s="15" t="s">
        <v>59</v>
      </c>
      <c r="D78" s="13"/>
      <c r="E78" s="27"/>
      <c r="F78" s="27"/>
      <c r="G78" s="28"/>
      <c r="H78" s="141"/>
      <c r="I78" s="193" t="s">
        <v>156</v>
      </c>
      <c r="J78" s="6" t="s">
        <v>125</v>
      </c>
    </row>
    <row r="79" spans="2:10" ht="25.5" customHeight="1" x14ac:dyDescent="0.45">
      <c r="B79" s="12"/>
      <c r="C79" s="17" t="s">
        <v>10</v>
      </c>
      <c r="D79" s="123" t="s">
        <v>60</v>
      </c>
      <c r="E79" s="55"/>
      <c r="F79" s="55"/>
      <c r="G79" s="56"/>
      <c r="H79" s="130"/>
      <c r="I79" s="595" t="s">
        <v>105</v>
      </c>
      <c r="J79" s="6" t="s">
        <v>125</v>
      </c>
    </row>
    <row r="80" spans="2:10" ht="25.5" customHeight="1" x14ac:dyDescent="0.45">
      <c r="B80" s="12"/>
      <c r="C80" s="17" t="s">
        <v>155</v>
      </c>
      <c r="D80" s="123" t="s">
        <v>60</v>
      </c>
      <c r="E80" s="55"/>
      <c r="F80" s="55"/>
      <c r="G80" s="56"/>
      <c r="H80" s="130"/>
      <c r="I80" s="595"/>
    </row>
    <row r="81" spans="2:10" x14ac:dyDescent="0.45">
      <c r="B81" s="12"/>
      <c r="C81" s="17" t="s">
        <v>11</v>
      </c>
      <c r="D81" s="123" t="s">
        <v>60</v>
      </c>
      <c r="E81" s="55"/>
      <c r="F81" s="55"/>
      <c r="G81" s="56"/>
      <c r="H81" s="130"/>
      <c r="I81" s="595"/>
      <c r="J81" s="6" t="s">
        <v>125</v>
      </c>
    </row>
    <row r="82" spans="2:10" x14ac:dyDescent="0.45">
      <c r="B82" s="12"/>
      <c r="C82" s="17" t="s">
        <v>12</v>
      </c>
      <c r="D82" s="123" t="s">
        <v>60</v>
      </c>
      <c r="E82" s="55"/>
      <c r="F82" s="55"/>
      <c r="G82" s="56"/>
      <c r="H82" s="130"/>
      <c r="I82" s="595"/>
      <c r="J82" s="6" t="s">
        <v>125</v>
      </c>
    </row>
    <row r="83" spans="2:10" x14ac:dyDescent="0.45">
      <c r="B83" s="12"/>
      <c r="C83" s="17" t="s">
        <v>13</v>
      </c>
      <c r="D83" s="123" t="s">
        <v>60</v>
      </c>
      <c r="E83" s="55"/>
      <c r="F83" s="55"/>
      <c r="G83" s="56"/>
      <c r="H83" s="130"/>
      <c r="I83" s="595"/>
      <c r="J83" s="6" t="s">
        <v>125</v>
      </c>
    </row>
    <row r="84" spans="2:10" x14ac:dyDescent="0.45">
      <c r="B84" s="12"/>
      <c r="C84" s="17" t="s">
        <v>0</v>
      </c>
      <c r="D84" s="123" t="s">
        <v>60</v>
      </c>
      <c r="E84" s="55"/>
      <c r="F84" s="55"/>
      <c r="G84" s="56"/>
      <c r="H84" s="130"/>
      <c r="I84" s="595"/>
      <c r="J84" s="6" t="s">
        <v>125</v>
      </c>
    </row>
    <row r="85" spans="2:10" ht="14.65" thickBot="1" x14ac:dyDescent="0.5">
      <c r="B85" s="14"/>
      <c r="C85" s="18" t="s">
        <v>95</v>
      </c>
      <c r="D85" s="127" t="s">
        <v>96</v>
      </c>
      <c r="E85" s="65"/>
      <c r="F85" s="65"/>
      <c r="G85" s="66"/>
      <c r="H85" s="131"/>
      <c r="I85" s="596"/>
      <c r="J85" s="6" t="s">
        <v>125</v>
      </c>
    </row>
    <row r="86" spans="2:10" ht="14.65" thickBot="1" x14ac:dyDescent="0.5">
      <c r="D86" s="13"/>
      <c r="E86" s="27"/>
      <c r="F86" s="27"/>
      <c r="H86" s="140"/>
      <c r="J86" s="6" t="s">
        <v>125</v>
      </c>
    </row>
    <row r="87" spans="2:10" x14ac:dyDescent="0.45">
      <c r="B87" s="19" t="s">
        <v>196</v>
      </c>
      <c r="C87" s="9"/>
      <c r="D87" s="10"/>
      <c r="E87" s="23"/>
      <c r="F87" s="23"/>
      <c r="G87" s="24"/>
      <c r="H87" s="144"/>
      <c r="I87" s="192"/>
      <c r="J87" s="6" t="s">
        <v>125</v>
      </c>
    </row>
    <row r="88" spans="2:10" ht="28.9" thickBot="1" x14ac:dyDescent="0.5">
      <c r="B88" s="14"/>
      <c r="C88" s="8" t="s">
        <v>173</v>
      </c>
      <c r="D88" s="216" t="s">
        <v>92</v>
      </c>
      <c r="E88" s="59"/>
      <c r="F88" s="59"/>
      <c r="G88" s="59"/>
      <c r="H88" s="131"/>
      <c r="I88" s="196"/>
      <c r="J88" s="6" t="s">
        <v>125</v>
      </c>
    </row>
    <row r="89" spans="2:10" x14ac:dyDescent="0.45">
      <c r="H89" s="140"/>
    </row>
    <row r="90" spans="2:10" x14ac:dyDescent="0.45">
      <c r="H90" s="140"/>
    </row>
    <row r="91" spans="2:10" x14ac:dyDescent="0.45">
      <c r="H91" s="140"/>
    </row>
    <row r="92" spans="2:10" x14ac:dyDescent="0.45">
      <c r="H92" s="140"/>
    </row>
    <row r="93" spans="2:10" x14ac:dyDescent="0.45">
      <c r="H93" s="140"/>
    </row>
    <row r="94" spans="2:10" x14ac:dyDescent="0.45">
      <c r="H94" s="140"/>
    </row>
  </sheetData>
  <sheetProtection algorithmName="SHA-512" hashValue="UY0k/pSjOzlvshzkhOI+litfmqXRK7Y5hGz5faOb6/tJdi5PTtrIW1m+f39PCdQ5SncwZfmwUyqeQV6aigsf7w==" saltValue="2plFAyVxlKVbVxQexXvC5w==" spinCount="100000" sheet="1" objects="1" scenarios="1"/>
  <mergeCells count="9">
    <mergeCell ref="I42:I43"/>
    <mergeCell ref="I68:I71"/>
    <mergeCell ref="I79:I85"/>
    <mergeCell ref="C1:I1"/>
    <mergeCell ref="D2:F2"/>
    <mergeCell ref="D3:F3"/>
    <mergeCell ref="F4:G4"/>
    <mergeCell ref="I17:I19"/>
    <mergeCell ref="I35:I36"/>
  </mergeCells>
  <conditionalFormatting sqref="E1:I6 H7:I12 E49:I65 H47:I48 E40:I45 E39:H39 E66:H66 E67:I92 E19:I38 H46 H14:I18">
    <cfRule type="expression" dxfId="66" priority="11">
      <formula>CELL("protect",E1)=0</formula>
    </cfRule>
  </conditionalFormatting>
  <conditionalFormatting sqref="D7:D12 D14:D88">
    <cfRule type="expression" dxfId="65" priority="10">
      <formula>CELL("protect",D7)=1</formula>
    </cfRule>
  </conditionalFormatting>
  <conditionalFormatting sqref="E7:G12 E14:G18">
    <cfRule type="expression" dxfId="64" priority="9">
      <formula>CELL("protect",E7)=0</formula>
    </cfRule>
  </conditionalFormatting>
  <conditionalFormatting sqref="E46:G46">
    <cfRule type="expression" dxfId="63" priority="8">
      <formula>CELL("protect",E46)=0</formula>
    </cfRule>
  </conditionalFormatting>
  <conditionalFormatting sqref="E47:G47">
    <cfRule type="expression" dxfId="62" priority="7">
      <formula>CELL("protect",E47)=0</formula>
    </cfRule>
  </conditionalFormatting>
  <conditionalFormatting sqref="E48:G48">
    <cfRule type="expression" dxfId="61" priority="6">
      <formula>CELL("protect",E48)=0</formula>
    </cfRule>
  </conditionalFormatting>
  <conditionalFormatting sqref="I39">
    <cfRule type="expression" dxfId="60" priority="5">
      <formula>CELL("protect",I39)=0</formula>
    </cfRule>
  </conditionalFormatting>
  <conditionalFormatting sqref="I66">
    <cfRule type="expression" dxfId="59" priority="4">
      <formula>CELL("protect",I66)=0</formula>
    </cfRule>
  </conditionalFormatting>
  <conditionalFormatting sqref="I46">
    <cfRule type="expression" dxfId="58" priority="3">
      <formula>CELL("protect",I46)=0</formula>
    </cfRule>
  </conditionalFormatting>
  <conditionalFormatting sqref="E13:I13">
    <cfRule type="expression" dxfId="57" priority="2">
      <formula>CELL("protect",E13)=0</formula>
    </cfRule>
  </conditionalFormatting>
  <conditionalFormatting sqref="D13">
    <cfRule type="expression" dxfId="56" priority="1">
      <formula>CELL("protect",D13)=1</formula>
    </cfRule>
  </conditionalFormatting>
  <pageMargins left="0.25" right="0.25" top="0.75" bottom="0.75" header="0.3" footer="0.3"/>
  <pageSetup scale="57"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EAD739E1-4330-48B1-8204-AB976E57740E}">
          <x14:formula1>
            <xm:f>Lookups!$N$2:$N$4</xm:f>
          </x14:formula1>
          <xm:sqref>D88:G88</xm:sqref>
        </x14:dataValidation>
        <x14:dataValidation type="list" allowBlank="1" showInputMessage="1" showErrorMessage="1" xr:uid="{3673B4D8-F0A0-4583-AA56-3AF04B274491}">
          <x14:formula1>
            <xm:f>Lookups!$N$2:$N$6</xm:f>
          </x14:formula1>
          <xm:sqref>E42:G42</xm:sqref>
        </x14:dataValidation>
        <x14:dataValidation type="list" allowBlank="1" showInputMessage="1" showErrorMessage="1" xr:uid="{9E8ED260-8342-40F3-83CB-B203D03C8A37}">
          <x14:formula1>
            <xm:f>Lookups!$M$3:$M$4</xm:f>
          </x14:formula1>
          <xm:sqref>D36 D46:D47</xm:sqref>
        </x14:dataValidation>
        <x14:dataValidation type="list" allowBlank="1" showInputMessage="1" showErrorMessage="1" xr:uid="{5F1E3108-98CA-4ABC-AC36-13EE3F10C27D}">
          <x14:formula1>
            <xm:f>Lookups!$H$2:$H$7</xm:f>
          </x14:formula1>
          <xm:sqref>D7:D8</xm:sqref>
        </x14:dataValidation>
        <x14:dataValidation type="list" allowBlank="1" showInputMessage="1" showErrorMessage="1" xr:uid="{3342E8D5-AC58-4A50-A8C1-B9A78A8B64C0}">
          <x14:formula1>
            <xm:f>Lookups!$D$2:$D$4</xm:f>
          </x14:formula1>
          <xm:sqref>E60:G60</xm:sqref>
        </x14:dataValidation>
        <x14:dataValidation type="list" allowBlank="1" showInputMessage="1" showErrorMessage="1" xr:uid="{D63980CB-396D-4945-AF50-3E6357425559}">
          <x14:formula1>
            <xm:f>Lookups!$A$2:$A$7</xm:f>
          </x14:formula1>
          <xm:sqref>D55:D56 D22:D35</xm:sqref>
        </x14:dataValidation>
        <x14:dataValidation type="list" allowBlank="1" showInputMessage="1" showErrorMessage="1" xr:uid="{13DA4F71-A837-45A7-85A3-016C30DBAE40}">
          <x14:formula1>
            <xm:f>Lookups!$B$2:$B$7</xm:f>
          </x14:formula1>
          <xm:sqref>D39 D66:D67</xm:sqref>
        </x14:dataValidation>
        <x14:dataValidation type="list" allowBlank="1" showInputMessage="1" showErrorMessage="1" xr:uid="{B80F804C-57A8-4EF0-A6CA-59128250AECF}">
          <x14:formula1>
            <xm:f>Lookups!$E$2:$E$5</xm:f>
          </x14:formula1>
          <xm:sqref>E61:G61</xm:sqref>
        </x14:dataValidation>
        <x14:dataValidation type="list" allowBlank="1" showInputMessage="1" showErrorMessage="1" xr:uid="{2F8EA9E1-ABA4-4D12-A0B7-7D86392052A0}">
          <x14:formula1>
            <xm:f>Lookups!$F$2:$F$8</xm:f>
          </x14:formula1>
          <xm:sqref>E62:G62</xm:sqref>
        </x14:dataValidation>
        <x14:dataValidation type="list" allowBlank="1" showInputMessage="1" showErrorMessage="1" xr:uid="{073F1230-4487-47C0-819C-86C4C4701D3B}">
          <x14:formula1>
            <xm:f>Lookups!$G$2:$G$6</xm:f>
          </x14:formula1>
          <xm:sqref>E76:G76</xm:sqref>
        </x14:dataValidation>
        <x14:dataValidation type="list" allowBlank="1" showInputMessage="1" showErrorMessage="1" xr:uid="{58F44B6B-8531-411A-B20A-021BD5435ED7}">
          <x14:formula1>
            <xm:f>Lookups!$C$2:$C$6</xm:f>
          </x14:formula1>
          <xm:sqref>E50:G50</xm:sqref>
        </x14:dataValidation>
        <x14:dataValidation type="list" allowBlank="1" showInputMessage="1" showErrorMessage="1" xr:uid="{D6636077-9A98-410A-98A1-5F423531201D}">
          <x14:formula1>
            <xm:f>Lookups!$J$2:$J$9</xm:f>
          </x14:formula1>
          <xm:sqref>D9:D10</xm:sqref>
        </x14:dataValidation>
        <x14:dataValidation type="list" allowBlank="1" showInputMessage="1" showErrorMessage="1" xr:uid="{588595EB-C6A2-4990-9A94-63109F70C565}">
          <x14:formula1>
            <xm:f>Lookups!$I$2:$I$9</xm:f>
          </x14:formula1>
          <xm:sqref>D11:D13</xm:sqref>
        </x14:dataValidation>
        <x14:dataValidation type="list" allowBlank="1" showInputMessage="1" showErrorMessage="1" xr:uid="{47FF3650-A1DD-42E7-8DDD-615E7FB0C73E}">
          <x14:formula1>
            <xm:f>Lookups!$L$2:$L$4</xm:f>
          </x14:formula1>
          <xm:sqref>E73:G73 E19:G19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Instructions-BIER</vt:lpstr>
      <vt:lpstr>Distillery (2020,2017,2015)</vt:lpstr>
      <vt:lpstr>Facility Energy (2020)</vt:lpstr>
      <vt:lpstr>Facility Energy (2017)</vt:lpstr>
      <vt:lpstr>Facility Energy (2015)</vt:lpstr>
      <vt:lpstr>Prep-BIER</vt:lpstr>
      <vt:lpstr>Instructions</vt:lpstr>
      <vt:lpstr>Example Data Input</vt:lpstr>
      <vt:lpstr>ENTER DATA-Distillery 1</vt:lpstr>
      <vt:lpstr>ENTER DATA-Distillery 2</vt:lpstr>
      <vt:lpstr>ENTER DATA-Distillery 3</vt:lpstr>
      <vt:lpstr>ENTER DATA-Distillery 4</vt:lpstr>
      <vt:lpstr>ENTER DATA-Distillery 5</vt:lpstr>
      <vt:lpstr>Transposed</vt:lpstr>
      <vt:lpstr>Prep</vt:lpstr>
      <vt:lpstr>Lookups</vt:lpstr>
      <vt:lpstr>'ENTER DATA-Distillery 1'!Print_Area</vt:lpstr>
      <vt:lpstr>'ENTER DATA-Distillery 2'!Print_Area</vt:lpstr>
      <vt:lpstr>'ENTER DATA-Distillery 3'!Print_Area</vt:lpstr>
      <vt:lpstr>'ENTER DATA-Distillery 4'!Print_Area</vt:lpstr>
      <vt:lpstr>'ENTER DATA-Distillery 5'!Print_Area</vt:lpstr>
      <vt:lpstr>'Example Data Input'!Print_Area</vt:lpstr>
      <vt:lpstr>'Facility Energy (2015)'!Print_Area</vt:lpstr>
      <vt:lpstr>'Facility Energy (2017)'!Print_Area</vt:lpstr>
      <vt:lpstr>'Facility Energy (2020)'!Print_Area</vt:lpstr>
      <vt:lpstr>'ENTER DATA-Distillery 1'!Print_Titles</vt:lpstr>
      <vt:lpstr>'ENTER DATA-Distillery 2'!Print_Titles</vt:lpstr>
      <vt:lpstr>'ENTER DATA-Distillery 3'!Print_Titles</vt:lpstr>
      <vt:lpstr>'ENTER DATA-Distillery 4'!Print_Titles</vt:lpstr>
      <vt:lpstr>'ENTER DATA-Distillery 5'!Print_Titles</vt:lpstr>
      <vt:lpstr>'Example Data Input'!Print_Titles</vt:lpstr>
      <vt:lpstr>'Facility Energy (2015)'!Print_Titles</vt:lpstr>
      <vt:lpstr>'Facility Energy (2017)'!Print_Titles</vt:lpstr>
      <vt:lpstr>'Facility Energy (2020)'!Print_Titles</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 Tunnessen</dc:creator>
  <cp:lastModifiedBy>Molly Fontaine</cp:lastModifiedBy>
  <cp:lastPrinted>2021-06-19T01:09:05Z</cp:lastPrinted>
  <dcterms:created xsi:type="dcterms:W3CDTF">2013-03-11T18:04:32Z</dcterms:created>
  <dcterms:modified xsi:type="dcterms:W3CDTF">2021-07-12T20:48:49Z</dcterms:modified>
</cp:coreProperties>
</file>